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7 (позачергова) сесія 8 скликання\прийняті\"/>
    </mc:Choice>
  </mc:AlternateContent>
  <xr:revisionPtr revIDLastSave="0" documentId="8_{53BD69FF-869A-4355-8522-930194F8FE53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Лист1" sheetId="5" r:id="rId1"/>
    <sheet name="Настройка" sheetId="2" r:id="rId2"/>
    <sheet name="Залишки матеріальних цінностей" sheetId="3" r:id="rId3"/>
    <sheet name="Описание" sheetId="4" r:id="rId4"/>
  </sheets>
  <definedNames>
    <definedName name="cRText">'Залишки матеріальних цінностей'!$A$7</definedName>
    <definedName name="Detail">'Залишки матеріальних цінностей'!$A$11:$H$11</definedName>
    <definedName name="Header">'Залишки матеріальних цінностей'!$A$5:$H$5</definedName>
    <definedName name="RText">'Залишки матеріальних цінностей'!$A$7:$H$7</definedName>
    <definedName name="RText1">'Залишки матеріальних цінностей'!$A$9:$H$9</definedName>
    <definedName name="SumCISO">'Залишки матеріальних цінностей'!$H$15</definedName>
    <definedName name="Summery">'Залишки матеріальних цінностей'!$A$17:$H$17</definedName>
    <definedName name="Title">'Залишки матеріальних цінностей'!$A$1:$H$3</definedName>
    <definedName name="Total">'Залишки матеріальних цінностей'!$A$13:$H$13</definedName>
    <definedName name="Total1">'Залишки матеріальних цінностей'!$A$15:$H$15</definedName>
    <definedName name="TotalSum">'Залишки матеріальних цінностей'!$G$13</definedName>
    <definedName name="TotalValSum">'Залишки матеріальних цінностей'!$G$15</definedName>
    <definedName name="Валюта">'Залишки матеріальних цінностей'!$H$9</definedName>
    <definedName name="ЕдИзм">'Залишки матеріальних цінностей'!$E$9</definedName>
    <definedName name="_xlnm.Print_Titles" localSheetId="2">'Залишки матеріальних цінностей'!$5:$5</definedName>
    <definedName name="_xlnm.Print_Titles" localSheetId="0">Лист1!$6:$6</definedName>
    <definedName name="КодТМЦ">'Залишки матеріальних цінностей'!$B$9</definedName>
    <definedName name="Кол">'Залишки матеріальних цінностей'!$F$9</definedName>
    <definedName name="МОЛ">'Залишки матеріальних цінностей'!$C$9</definedName>
    <definedName name="Наименование">'Залишки матеріальних цінностей'!$D$9</definedName>
    <definedName name="Период">'Залишки матеріальних цінностей'!$A$2:$H$2</definedName>
    <definedName name="Сумма">'Залишки матеріальних цінностей'!$G$9</definedName>
    <definedName name="Счет">'Залишки матеріальних цінностей'!$A$9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5" l="1"/>
  <c r="L12" i="5"/>
  <c r="L13" i="5"/>
  <c r="L14" i="5"/>
  <c r="L15" i="5"/>
  <c r="L17" i="5"/>
  <c r="L22" i="5"/>
  <c r="L25" i="5"/>
  <c r="L30" i="5"/>
  <c r="L32" i="5"/>
  <c r="L33" i="5"/>
  <c r="L34" i="5"/>
  <c r="L35" i="5"/>
  <c r="L36" i="5"/>
  <c r="L39" i="5"/>
  <c r="L41" i="5"/>
  <c r="L43" i="5"/>
  <c r="L46" i="5"/>
  <c r="L47" i="5"/>
  <c r="L49" i="5"/>
  <c r="L54" i="5"/>
  <c r="L56" i="5"/>
  <c r="L57" i="5"/>
  <c r="L58" i="5"/>
  <c r="L59" i="5"/>
  <c r="L63" i="5"/>
  <c r="L66" i="5"/>
  <c r="L71" i="5"/>
  <c r="L77" i="5"/>
  <c r="L78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100" i="5"/>
  <c r="L101" i="5"/>
  <c r="L102" i="5"/>
  <c r="L103" i="5"/>
  <c r="L104" i="5"/>
  <c r="L105" i="5"/>
  <c r="L110" i="5"/>
  <c r="L111" i="5"/>
  <c r="L114" i="5"/>
  <c r="L115" i="5"/>
  <c r="L116" i="5"/>
  <c r="L117" i="5"/>
  <c r="L118" i="5"/>
  <c r="L121" i="5"/>
  <c r="L128" i="5"/>
  <c r="L129" i="5"/>
  <c r="L130" i="5"/>
  <c r="L132" i="5"/>
  <c r="L133" i="5"/>
  <c r="L135" i="5"/>
  <c r="L136" i="5"/>
  <c r="L137" i="5"/>
  <c r="L138" i="5"/>
  <c r="L140" i="5"/>
  <c r="L144" i="5"/>
  <c r="L145" i="5"/>
  <c r="J149" i="5"/>
  <c r="K10" i="5" l="1"/>
  <c r="L10" i="5" s="1"/>
  <c r="K139" i="5" l="1"/>
  <c r="L139" i="5" s="1"/>
  <c r="K141" i="5"/>
  <c r="L141" i="5" s="1"/>
  <c r="K142" i="5"/>
  <c r="L142" i="5" s="1"/>
  <c r="K143" i="5"/>
  <c r="L143" i="5" s="1"/>
  <c r="K148" i="5"/>
  <c r="L148" i="5" s="1"/>
  <c r="K147" i="5"/>
  <c r="L147" i="5" s="1"/>
  <c r="K146" i="5"/>
  <c r="L146" i="5" s="1"/>
  <c r="K52" i="5"/>
  <c r="L52" i="5" s="1"/>
  <c r="K50" i="5"/>
  <c r="L50" i="5" s="1"/>
  <c r="K134" i="5"/>
  <c r="L134" i="5" s="1"/>
  <c r="K131" i="5"/>
  <c r="L131" i="5" s="1"/>
  <c r="K127" i="5"/>
  <c r="L127" i="5" s="1"/>
  <c r="K126" i="5"/>
  <c r="L126" i="5" s="1"/>
  <c r="K125" i="5"/>
  <c r="L125" i="5" s="1"/>
  <c r="K124" i="5"/>
  <c r="L124" i="5" s="1"/>
  <c r="K123" i="5"/>
  <c r="L123" i="5" s="1"/>
  <c r="K122" i="5"/>
  <c r="L122" i="5" s="1"/>
  <c r="K120" i="5"/>
  <c r="L120" i="5" s="1"/>
  <c r="K119" i="5"/>
  <c r="L119" i="5" s="1"/>
  <c r="K113" i="5"/>
  <c r="L113" i="5" s="1"/>
  <c r="K112" i="5"/>
  <c r="L112" i="5" s="1"/>
  <c r="K109" i="5"/>
  <c r="L109" i="5" s="1"/>
  <c r="K108" i="5"/>
  <c r="L108" i="5" s="1"/>
  <c r="K107" i="5"/>
  <c r="L107" i="5" s="1"/>
  <c r="K106" i="5"/>
  <c r="L106" i="5" s="1"/>
  <c r="K99" i="5"/>
  <c r="L99" i="5" s="1"/>
  <c r="K82" i="5"/>
  <c r="L82" i="5" s="1"/>
  <c r="K81" i="5"/>
  <c r="L81" i="5" s="1"/>
  <c r="K80" i="5"/>
  <c r="L80" i="5" s="1"/>
  <c r="K79" i="5"/>
  <c r="L79" i="5" s="1"/>
  <c r="K76" i="5"/>
  <c r="L76" i="5" s="1"/>
  <c r="K75" i="5"/>
  <c r="L75" i="5" s="1"/>
  <c r="K74" i="5"/>
  <c r="L74" i="5" s="1"/>
  <c r="K73" i="5"/>
  <c r="L73" i="5" s="1"/>
  <c r="K72" i="5"/>
  <c r="L72" i="5" s="1"/>
  <c r="K70" i="5"/>
  <c r="L70" i="5" s="1"/>
  <c r="K69" i="5"/>
  <c r="L69" i="5" s="1"/>
  <c r="K68" i="5"/>
  <c r="L68" i="5" s="1"/>
  <c r="K67" i="5"/>
  <c r="L67" i="5" s="1"/>
  <c r="K65" i="5"/>
  <c r="L65" i="5" s="1"/>
  <c r="K64" i="5"/>
  <c r="L64" i="5" s="1"/>
  <c r="K62" i="5"/>
  <c r="L62" i="5" s="1"/>
  <c r="K61" i="5"/>
  <c r="L61" i="5" s="1"/>
  <c r="K60" i="5"/>
  <c r="L60" i="5" s="1"/>
  <c r="K55" i="5"/>
  <c r="L55" i="5" s="1"/>
  <c r="K53" i="5"/>
  <c r="L53" i="5" s="1"/>
  <c r="K51" i="5"/>
  <c r="L51" i="5" s="1"/>
  <c r="K48" i="5"/>
  <c r="L48" i="5" s="1"/>
  <c r="K45" i="5"/>
  <c r="L45" i="5" s="1"/>
  <c r="K44" i="5"/>
  <c r="L44" i="5" s="1"/>
  <c r="K42" i="5"/>
  <c r="L42" i="5" s="1"/>
  <c r="K40" i="5"/>
  <c r="L40" i="5" s="1"/>
  <c r="K38" i="5"/>
  <c r="L38" i="5" s="1"/>
  <c r="K37" i="5"/>
  <c r="L37" i="5" s="1"/>
  <c r="K31" i="5"/>
  <c r="L31" i="5" s="1"/>
  <c r="K27" i="5"/>
  <c r="L27" i="5" s="1"/>
  <c r="K28" i="5"/>
  <c r="L28" i="5" s="1"/>
  <c r="K29" i="5"/>
  <c r="L29" i="5" s="1"/>
  <c r="K26" i="5"/>
  <c r="L26" i="5" s="1"/>
  <c r="K24" i="5"/>
  <c r="L24" i="5" s="1"/>
  <c r="K23" i="5"/>
  <c r="L23" i="5" s="1"/>
  <c r="K21" i="5"/>
  <c r="L21" i="5" s="1"/>
  <c r="K20" i="5"/>
  <c r="L20" i="5" s="1"/>
  <c r="K19" i="5"/>
  <c r="L19" i="5" s="1"/>
  <c r="K18" i="5"/>
  <c r="L18" i="5" s="1"/>
  <c r="K16" i="5"/>
  <c r="L16" i="5" s="1"/>
  <c r="K8" i="5"/>
  <c r="L8" i="5" s="1"/>
  <c r="K9" i="5"/>
  <c r="L9" i="5" s="1"/>
  <c r="K7" i="5"/>
  <c r="L7" i="5" l="1"/>
  <c r="L149" i="5" s="1"/>
  <c r="K149" i="5"/>
</calcChain>
</file>

<file path=xl/sharedStrings.xml><?xml version="1.0" encoding="utf-8"?>
<sst xmlns="http://schemas.openxmlformats.org/spreadsheetml/2006/main" count="1053" uniqueCount="383">
  <si>
    <t>Наименование</t>
  </si>
  <si>
    <t>Total</t>
  </si>
  <si>
    <t>Title</t>
  </si>
  <si>
    <t>Счет</t>
  </si>
  <si>
    <t>Код ТМЦ</t>
  </si>
  <si>
    <t>МОЛ</t>
  </si>
  <si>
    <t>Сумма</t>
  </si>
  <si>
    <t>TotalSum</t>
  </si>
  <si>
    <t>КодТМЦ</t>
  </si>
  <si>
    <t>ЕдИзм</t>
  </si>
  <si>
    <t>Кол</t>
  </si>
  <si>
    <t>"'" + AllTrim(vMCBASE.CMOL)</t>
  </si>
  <si>
    <t>"'" + AllTrim(vMCBASE.CNOMNAME)</t>
  </si>
  <si>
    <t>Валюта</t>
  </si>
  <si>
    <t>aTotal(ni)</t>
  </si>
  <si>
    <t>"'" + aValCISO(ni)</t>
  </si>
  <si>
    <t>Iif(!Empty(vMCBASE.CCISO), "'" + AllTrim(vMCBASE.CCISO), "")</t>
  </si>
  <si>
    <t>Rtext</t>
  </si>
  <si>
    <t>cRText</t>
  </si>
  <si>
    <t>RText1</t>
  </si>
  <si>
    <t>Total1</t>
  </si>
  <si>
    <t>TotalValSum</t>
  </si>
  <si>
    <t>SumCISO</t>
  </si>
  <si>
    <t>"'" + AllTrim(vMCBASE.ACCS53)</t>
  </si>
  <si>
    <t>"'" + RP_FIND("NOBASE", "NOMNE", "RN", vMCBASE.NOM_RN)</t>
  </si>
  <si>
    <t>"'" + Alltrim(RP_FIND("MEBASE", "MEMNE", "RN", RP_FIND("NOBASE","BMEA", "RN", vMCBASE.NOM_RN)))</t>
  </si>
  <si>
    <t>MTON(vMCBASE.NKOL)</t>
  </si>
  <si>
    <t>field_name</t>
  </si>
  <si>
    <t>field_type</t>
  </si>
  <si>
    <t>field_len</t>
  </si>
  <si>
    <t>field_dec</t>
  </si>
  <si>
    <t>RN</t>
  </si>
  <si>
    <t>C</t>
  </si>
  <si>
    <t>MONTH</t>
  </si>
  <si>
    <t>ACCS</t>
  </si>
  <si>
    <t>NOM_RN</t>
  </si>
  <si>
    <t>CURR_RN</t>
  </si>
  <si>
    <t>NKOL</t>
  </si>
  <si>
    <t>Y</t>
  </si>
  <si>
    <t>SUMOC</t>
  </si>
  <si>
    <t>SUMO</t>
  </si>
  <si>
    <t>ACCS53</t>
  </si>
  <si>
    <t>CMOL</t>
  </si>
  <si>
    <t>CNOMNAME</t>
  </si>
  <si>
    <t>CCISO</t>
  </si>
  <si>
    <t>description</t>
  </si>
  <si>
    <t>таблиц vMCBASE  -  остатки МЦ</t>
  </si>
  <si>
    <t>уникальный номер записи</t>
  </si>
  <si>
    <t>период в формате ГГММ</t>
  </si>
  <si>
    <t>счет + аналитика</t>
  </si>
  <si>
    <t>RN номенклатурной позиции из NOBASE</t>
  </si>
  <si>
    <t>RN валюты из CURRBASE</t>
  </si>
  <si>
    <t>количество</t>
  </si>
  <si>
    <t>сумма остатка (вал)</t>
  </si>
  <si>
    <t>сумма остатка</t>
  </si>
  <si>
    <t>период в формате ММ/ГГГГ</t>
  </si>
  <si>
    <t>мнемокод организации</t>
  </si>
  <si>
    <t>наименование номенклатурной позиции</t>
  </si>
  <si>
    <t>код валюты</t>
  </si>
  <si>
    <t>name</t>
  </si>
  <si>
    <t>type</t>
  </si>
  <si>
    <t>oRep.cMonthFr</t>
  </si>
  <si>
    <t>oRep.cMonthTo</t>
  </si>
  <si>
    <t>С</t>
  </si>
  <si>
    <t>aTotal</t>
  </si>
  <si>
    <t>Array</t>
  </si>
  <si>
    <t>ni</t>
  </si>
  <si>
    <t>N</t>
  </si>
  <si>
    <t>массив итогов</t>
  </si>
  <si>
    <t>индекс массива</t>
  </si>
  <si>
    <t>aValCISO</t>
  </si>
  <si>
    <t>массив кодов валюты</t>
  </si>
  <si>
    <t>Период</t>
  </si>
  <si>
    <t>XCPERIOD</t>
  </si>
  <si>
    <t>Код
вал.</t>
  </si>
  <si>
    <t>переменные</t>
  </si>
  <si>
    <t>RP_PERIOD(10, oSel.cMonthFr, oSel.cMonthTo)</t>
  </si>
  <si>
    <t>ЗАЛИШКИ МАТЕРІАЛЬНИХ ЦІННОСТЕЙ</t>
  </si>
  <si>
    <t>Рахунок</t>
  </si>
  <si>
    <t>МВО</t>
  </si>
  <si>
    <t>Найменування</t>
  </si>
  <si>
    <t>Од. вим.</t>
  </si>
  <si>
    <t>Кількість</t>
  </si>
  <si>
    <t>Сума</t>
  </si>
  <si>
    <t xml:space="preserve">Разом:  </t>
  </si>
  <si>
    <t>"Період:  " + RP_DATE(11, Val(Right(vMCBASE.XCPERIOD, 4)), Val(Left(vMCBASE.XCPERIOD, 2)))</t>
  </si>
  <si>
    <t>Iif(Empty(vMCBASE.CCISO), Iif(!Empty(vMCBASE.SUMO), AllTrim(RP_Str(vMCBASE.SUMO, 16, 2, .T.)), ""), Iif(!Empty(vMCBASE.SUMOC), AllTrim(RP_Str(vMCBASE.SUMOC, 16, 2, .T.)), "") + Chr(10) + Iif(!Empty(vMCBASE.SUMO), AllTrim(RP_Str(vMCBASE.SUMO, 16, 2, .T.)), ""))</t>
  </si>
  <si>
    <t>104.0212111.3210.3110.Ц</t>
  </si>
  <si>
    <t xml:space="preserve">Кушетка процедурна  </t>
  </si>
  <si>
    <t>Іванківці ФАП</t>
  </si>
  <si>
    <t>Кушетка процедурна з регулюючим пілголовником</t>
  </si>
  <si>
    <t>шт.</t>
  </si>
  <si>
    <t xml:space="preserve">Стіл для сповивання </t>
  </si>
  <si>
    <t>Стіл для сповивання немовлят</t>
  </si>
  <si>
    <t xml:space="preserve">Шкафи медичні ШМ1   </t>
  </si>
  <si>
    <t>Шкафи медичні ШМ1</t>
  </si>
  <si>
    <t>106.0212111.3210.3110.Ц</t>
  </si>
  <si>
    <t xml:space="preserve">Сумка-укладка м/ф   </t>
  </si>
  <si>
    <t>Сумка-укладка м/ф</t>
  </si>
  <si>
    <t xml:space="preserve">Шафа                </t>
  </si>
  <si>
    <t>Шафа</t>
  </si>
  <si>
    <t>Камера ультрафіол. с</t>
  </si>
  <si>
    <t>Кривунець О.В.</t>
  </si>
  <si>
    <t>Камера ультрафіол. стер.</t>
  </si>
  <si>
    <t xml:space="preserve">Крісло Ріверса      </t>
  </si>
  <si>
    <t>Козятин ФАП</t>
  </si>
  <si>
    <t>Крісло Ріверса</t>
  </si>
  <si>
    <t xml:space="preserve">Меблевий набір      </t>
  </si>
  <si>
    <t>Меблевий набір</t>
  </si>
  <si>
    <t xml:space="preserve">Опромінювач бактер. </t>
  </si>
  <si>
    <t>Опромінювач бактер. пересувний</t>
  </si>
  <si>
    <t>Стерилізатор  FN-300</t>
  </si>
  <si>
    <t xml:space="preserve">Аналізатор сечі     </t>
  </si>
  <si>
    <t>Кесарчук Ольга Анатоліїна</t>
  </si>
  <si>
    <t>Аналізатор сечі</t>
  </si>
  <si>
    <t xml:space="preserve">Електрокардіограф   </t>
  </si>
  <si>
    <t>Електрокардіограф</t>
  </si>
  <si>
    <t>пач.</t>
  </si>
  <si>
    <t xml:space="preserve">Лічильник           </t>
  </si>
  <si>
    <t>Кордишівка АЗПСМ</t>
  </si>
  <si>
    <t>Лічильник</t>
  </si>
  <si>
    <t xml:space="preserve">Опромінювач бактер, </t>
  </si>
  <si>
    <t>Опромінювач бактер. пересувний 01</t>
  </si>
  <si>
    <t xml:space="preserve">Компютер            </t>
  </si>
  <si>
    <t>Хірська О.О.</t>
  </si>
  <si>
    <t>ПК PrimePS Solo30 ASUS  P8H61-M LX3/Audio/Lan 1000/mATX-IntelDual-Core G530 2.4 GHz/HD Grafics /2 Core/2048 KB-2048 MB DDR3-1333-SATA-3 250G - Windows 7 Rus/Ukr SPI (DOEM) - ATX (400 W). silver/blec-Cyr/Lan USB (blac) - Монітор - TFT 1</t>
  </si>
  <si>
    <t xml:space="preserve">Пульсоксиметр       </t>
  </si>
  <si>
    <t>Пульсоксиметр</t>
  </si>
  <si>
    <t>Світильник огл. спір</t>
  </si>
  <si>
    <t>Світильник огл. спіральний на підставці з колесами</t>
  </si>
  <si>
    <t xml:space="preserve">Стерелізатор        </t>
  </si>
  <si>
    <t>Стерелізатор</t>
  </si>
  <si>
    <t>104.0212111.3210.3110</t>
  </si>
  <si>
    <t>Телемедичний комплек</t>
  </si>
  <si>
    <t>Телемедичний комплект</t>
  </si>
  <si>
    <t xml:space="preserve">Фетальний доплер    </t>
  </si>
  <si>
    <t>Фетальний доплер</t>
  </si>
  <si>
    <t xml:space="preserve">Холодильник норд    </t>
  </si>
  <si>
    <t>Холодильник норд</t>
  </si>
  <si>
    <t>104/1.0212111.3210.3110.Ц</t>
  </si>
  <si>
    <t>Автоматиз. роб.місце</t>
  </si>
  <si>
    <t>Крісло гінікол КГ-1М</t>
  </si>
  <si>
    <t>Крісло гінікологічне КГ-1М</t>
  </si>
  <si>
    <t xml:space="preserve">Кварц УВЧ           </t>
  </si>
  <si>
    <t>Кварц УВЧ</t>
  </si>
  <si>
    <t xml:space="preserve">Квацапарат          </t>
  </si>
  <si>
    <t>Квацапарат</t>
  </si>
  <si>
    <t>Сумка-укладка лікаря</t>
  </si>
  <si>
    <t>Кривінська Л.С.</t>
  </si>
  <si>
    <t xml:space="preserve">Центрофуга          </t>
  </si>
  <si>
    <t>Центрофуга</t>
  </si>
  <si>
    <t xml:space="preserve">Шафа медична  ШМ-2с </t>
  </si>
  <si>
    <t>Шафа медична  ШМ-2с</t>
  </si>
  <si>
    <t>Кирилюк Н.Б.</t>
  </si>
  <si>
    <t>Електрокард Юкард100</t>
  </si>
  <si>
    <t>Електрокардіограф "Юкард 100"</t>
  </si>
  <si>
    <t xml:space="preserve">Монометр            </t>
  </si>
  <si>
    <t>Махаринці АЗПСМ</t>
  </si>
  <si>
    <t>Монометр</t>
  </si>
  <si>
    <t xml:space="preserve">Опалювальний пункт  </t>
  </si>
  <si>
    <t>Опалювальний пункт</t>
  </si>
  <si>
    <t>Кирилюк О.Т.</t>
  </si>
  <si>
    <t xml:space="preserve">Холодильник         </t>
  </si>
  <si>
    <t>Холодильник</t>
  </si>
  <si>
    <t>Котел твердопаливний</t>
  </si>
  <si>
    <t>Ромашкан В.А.</t>
  </si>
  <si>
    <t>105.0212111.3210.3110.Ц</t>
  </si>
  <si>
    <t xml:space="preserve">Легковий автомобіль </t>
  </si>
  <si>
    <t>Легковий автомобіль спеціалізований АС-GE CK-CMD</t>
  </si>
  <si>
    <t xml:space="preserve">Комплект меблів     </t>
  </si>
  <si>
    <t>Комплект меблів</t>
  </si>
  <si>
    <t xml:space="preserve">Умивальник вугл.    </t>
  </si>
  <si>
    <t>Умивальник вугл.</t>
  </si>
  <si>
    <t xml:space="preserve">Шафа медична  ШМ-1  </t>
  </si>
  <si>
    <t>Шафа медична  ШМ-1</t>
  </si>
  <si>
    <t xml:space="preserve">Шкаф                </t>
  </si>
  <si>
    <t>Шкаф</t>
  </si>
  <si>
    <t>Махаринці ФП</t>
  </si>
  <si>
    <t>Апар д гальв та елек</t>
  </si>
  <si>
    <t xml:space="preserve">Холодильник «днепр» </t>
  </si>
  <si>
    <t>Холодильник «днепр»</t>
  </si>
  <si>
    <t xml:space="preserve">Шкафи медичні ШМ2   </t>
  </si>
  <si>
    <t>Шкафи медичні ШМ2</t>
  </si>
  <si>
    <t>Пиківець ФП</t>
  </si>
  <si>
    <t xml:space="preserve">інгалятор           </t>
  </si>
  <si>
    <t>інгалятор</t>
  </si>
  <si>
    <t xml:space="preserve">Апарат Рефтон-1»    </t>
  </si>
  <si>
    <t>Апарат багатофункціональний фізіорефлексотерапевт ичний « Рефтон-1»</t>
  </si>
  <si>
    <t xml:space="preserve">Апарат УВЧ60МЕДТЕКО </t>
  </si>
  <si>
    <t>Апарат для УВЧ- терапії зі ступінчатим регулюванням пружності УВЧ 60 МЕД ТЕКО</t>
  </si>
  <si>
    <t xml:space="preserve">Апарат ультр УЗТ-1  </t>
  </si>
  <si>
    <t>Апарат ультразвукової терапії УЗТ-1 01 Ф Мед ТЕКО</t>
  </si>
  <si>
    <t xml:space="preserve">Водонагрівач 50л .  </t>
  </si>
  <si>
    <t>Водонагрівач 50л</t>
  </si>
  <si>
    <t xml:space="preserve">Душова кабіна       </t>
  </si>
  <si>
    <t>Душова кабіна</t>
  </si>
  <si>
    <t xml:space="preserve">Електроплита.       </t>
  </si>
  <si>
    <t>Електроплита</t>
  </si>
  <si>
    <t xml:space="preserve">Ком копютерний      </t>
  </si>
  <si>
    <t>Ком копютерний</t>
  </si>
  <si>
    <t>шт</t>
  </si>
  <si>
    <t xml:space="preserve">Котел Данко         </t>
  </si>
  <si>
    <t xml:space="preserve">Крісло гінек        </t>
  </si>
  <si>
    <t>Крісло гінек</t>
  </si>
  <si>
    <t>Сигнал АЗПСМ</t>
  </si>
  <si>
    <t xml:space="preserve">ел кардюгр V        </t>
  </si>
  <si>
    <t>ел кардюгр V</t>
  </si>
  <si>
    <t xml:space="preserve">котеп               </t>
  </si>
  <si>
    <t>котеп</t>
  </si>
  <si>
    <t xml:space="preserve">холодильник Чинар   </t>
  </si>
  <si>
    <t>холодильник Чинар</t>
  </si>
  <si>
    <t xml:space="preserve">Автомобіль УАЗ      </t>
  </si>
  <si>
    <t>Автомобіль УАЗ</t>
  </si>
  <si>
    <t>103.0212111.3210.3110.Ц</t>
  </si>
  <si>
    <t xml:space="preserve">Будівля,            </t>
  </si>
  <si>
    <t>Онищук В.В.</t>
  </si>
  <si>
    <t>Будівля</t>
  </si>
  <si>
    <t xml:space="preserve">Шафа медична.       </t>
  </si>
  <si>
    <t>Шафа медична</t>
  </si>
  <si>
    <t>Большакова К.Л.</t>
  </si>
  <si>
    <t>Крісло гінекологічне</t>
  </si>
  <si>
    <t>Титусівка ФАП</t>
  </si>
  <si>
    <t xml:space="preserve">Шкафи               </t>
  </si>
  <si>
    <t>Шкафи</t>
  </si>
  <si>
    <t xml:space="preserve">Приміщення ФАГІу    </t>
  </si>
  <si>
    <t>Столяр О.А.</t>
  </si>
  <si>
    <t>Приміщення ФАГІу</t>
  </si>
  <si>
    <t xml:space="preserve">Сарай для вугілля   </t>
  </si>
  <si>
    <t>Сарай для вугілля</t>
  </si>
  <si>
    <t>103/1.0212111.3210.3110.Ц</t>
  </si>
  <si>
    <t xml:space="preserve">Огорожа.            </t>
  </si>
  <si>
    <t>Огорожа</t>
  </si>
  <si>
    <t xml:space="preserve">Апарат УВЧ 80-3     </t>
  </si>
  <si>
    <t>Флоріанівка ФАП</t>
  </si>
  <si>
    <t>Апарат УВЧ 80-3</t>
  </si>
  <si>
    <t xml:space="preserve">Опромінював ОРК 21  </t>
  </si>
  <si>
    <t>Опромінював ОРК 21</t>
  </si>
  <si>
    <t xml:space="preserve">Холодильник Днепр   </t>
  </si>
  <si>
    <t>Холодильник Днепр</t>
  </si>
  <si>
    <t xml:space="preserve">Котел газовий       </t>
  </si>
  <si>
    <t>Котел газовий</t>
  </si>
  <si>
    <t>№</t>
  </si>
  <si>
    <t>Дата введення в експлуатацію</t>
  </si>
  <si>
    <t xml:space="preserve">Одиниця виміру </t>
  </si>
  <si>
    <t>Інвентарний номер</t>
  </si>
  <si>
    <t>Балансова вартість</t>
  </si>
  <si>
    <t xml:space="preserve">Сума зносу </t>
  </si>
  <si>
    <t>Залишкова вартість</t>
  </si>
  <si>
    <t>2013</t>
  </si>
  <si>
    <t>2014</t>
  </si>
  <si>
    <t>2016</t>
  </si>
  <si>
    <t>Прушанка ФАП</t>
  </si>
  <si>
    <t>Сестренівка ФАП</t>
  </si>
  <si>
    <t>Інгалятор</t>
  </si>
  <si>
    <t>Апарат багатофункціональний</t>
  </si>
  <si>
    <t>Апарат для УВЧ</t>
  </si>
  <si>
    <t>Апарат ультразвукової терапії</t>
  </si>
  <si>
    <t>Опромінювач бактерецидний</t>
  </si>
  <si>
    <t>Стерилізатор</t>
  </si>
  <si>
    <t>Термоконтейнер</t>
  </si>
  <si>
    <t>Холодильник Кристал</t>
  </si>
  <si>
    <t>2015</t>
  </si>
  <si>
    <t>2020</t>
  </si>
  <si>
    <t>2019</t>
  </si>
  <si>
    <t>2018</t>
  </si>
  <si>
    <t>2012</t>
  </si>
  <si>
    <t>2017</t>
  </si>
  <si>
    <t>1994</t>
  </si>
  <si>
    <t>2007</t>
  </si>
  <si>
    <t xml:space="preserve">Котел </t>
  </si>
  <si>
    <t>10470028</t>
  </si>
  <si>
    <t>10470029</t>
  </si>
  <si>
    <t>10470030</t>
  </si>
  <si>
    <t>10470031</t>
  </si>
  <si>
    <t>10470032</t>
  </si>
  <si>
    <t>10470033</t>
  </si>
  <si>
    <t>10480034</t>
  </si>
  <si>
    <t>10480036</t>
  </si>
  <si>
    <t>10470035</t>
  </si>
  <si>
    <t>10470037</t>
  </si>
  <si>
    <t>10470038</t>
  </si>
  <si>
    <t>10470039</t>
  </si>
  <si>
    <t>10470040</t>
  </si>
  <si>
    <t>10470041</t>
  </si>
  <si>
    <t>10470042</t>
  </si>
  <si>
    <t>10480043</t>
  </si>
  <si>
    <t>10480044</t>
  </si>
  <si>
    <t>10480045</t>
  </si>
  <si>
    <t>10510001</t>
  </si>
  <si>
    <t>10630008</t>
  </si>
  <si>
    <t>10630010</t>
  </si>
  <si>
    <t>10470003-4</t>
  </si>
  <si>
    <t>10470021-22</t>
  </si>
  <si>
    <t>10630011-12</t>
  </si>
  <si>
    <t>10630013</t>
  </si>
  <si>
    <t>10630014</t>
  </si>
  <si>
    <t>10630015</t>
  </si>
  <si>
    <t>10630016</t>
  </si>
  <si>
    <t>10470046</t>
  </si>
  <si>
    <t>10470047</t>
  </si>
  <si>
    <t>10630017</t>
  </si>
  <si>
    <t>10630018</t>
  </si>
  <si>
    <t>10470048</t>
  </si>
  <si>
    <t>10470049</t>
  </si>
  <si>
    <t>10470050</t>
  </si>
  <si>
    <t>10470051</t>
  </si>
  <si>
    <t>10470052</t>
  </si>
  <si>
    <t>10470053</t>
  </si>
  <si>
    <t>10480054</t>
  </si>
  <si>
    <t>10480055</t>
  </si>
  <si>
    <t>10470056</t>
  </si>
  <si>
    <t>10470057</t>
  </si>
  <si>
    <t>10470058</t>
  </si>
  <si>
    <t>10470059</t>
  </si>
  <si>
    <t>10470060</t>
  </si>
  <si>
    <t>10470061</t>
  </si>
  <si>
    <t>10470062</t>
  </si>
  <si>
    <t>10470063</t>
  </si>
  <si>
    <t>10470064</t>
  </si>
  <si>
    <t>10470066</t>
  </si>
  <si>
    <t>10470067</t>
  </si>
  <si>
    <t>10470087</t>
  </si>
  <si>
    <t>10470098</t>
  </si>
  <si>
    <t>10470069</t>
  </si>
  <si>
    <t>10470070</t>
  </si>
  <si>
    <t>10480110</t>
  </si>
  <si>
    <t>10470071</t>
  </si>
  <si>
    <t>10470074</t>
  </si>
  <si>
    <t>10480073</t>
  </si>
  <si>
    <t>10480075</t>
  </si>
  <si>
    <t>10470076</t>
  </si>
  <si>
    <t>10480078</t>
  </si>
  <si>
    <t>10470080</t>
  </si>
  <si>
    <t>10470081</t>
  </si>
  <si>
    <t>10470082</t>
  </si>
  <si>
    <t>10470083</t>
  </si>
  <si>
    <t>10470084</t>
  </si>
  <si>
    <t>10470085</t>
  </si>
  <si>
    <t>10470086</t>
  </si>
  <si>
    <t>10470088</t>
  </si>
  <si>
    <t>10470089</t>
  </si>
  <si>
    <t>10480091</t>
  </si>
  <si>
    <t>10480092</t>
  </si>
  <si>
    <t>10510002</t>
  </si>
  <si>
    <t>10310001</t>
  </si>
  <si>
    <t>10470093</t>
  </si>
  <si>
    <t>10470094</t>
  </si>
  <si>
    <t>10470095</t>
  </si>
  <si>
    <t>10470096</t>
  </si>
  <si>
    <t>10670019</t>
  </si>
  <si>
    <t>10480065</t>
  </si>
  <si>
    <t>10480068</t>
  </si>
  <si>
    <t>10480072</t>
  </si>
  <si>
    <t>10480077</t>
  </si>
  <si>
    <t>10470079</t>
  </si>
  <si>
    <t>10480090</t>
  </si>
  <si>
    <t>10630020</t>
  </si>
  <si>
    <t>10630021</t>
  </si>
  <si>
    <t>10630022</t>
  </si>
  <si>
    <t>10630023</t>
  </si>
  <si>
    <t>10470097</t>
  </si>
  <si>
    <t>10470099</t>
  </si>
  <si>
    <t>10470100</t>
  </si>
  <si>
    <t>10470103</t>
  </si>
  <si>
    <t>10480101</t>
  </si>
  <si>
    <t>10480102</t>
  </si>
  <si>
    <t>10630024</t>
  </si>
  <si>
    <t>10310002</t>
  </si>
  <si>
    <t>10310003</t>
  </si>
  <si>
    <t>10330004</t>
  </si>
  <si>
    <t>10480109</t>
  </si>
  <si>
    <t>10470104</t>
  </si>
  <si>
    <t>10470105</t>
  </si>
  <si>
    <t>10470106</t>
  </si>
  <si>
    <t>10470107</t>
  </si>
  <si>
    <t>10470108</t>
  </si>
  <si>
    <t>10630025</t>
  </si>
  <si>
    <t>10630026</t>
  </si>
  <si>
    <t>10630027</t>
  </si>
  <si>
    <t>2010</t>
  </si>
  <si>
    <t>Разом</t>
  </si>
  <si>
    <t xml:space="preserve">Перелік основних засобів 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</si>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</sst>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charset val="1"/>
    </font>
    <font>
      <b/>
      <sz val="10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1" fillId="2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49" fontId="1" fillId="2" borderId="6" xfId="0" applyNumberFormat="1" applyFont="1" applyFill="1" applyBorder="1" applyAlignment="1">
      <alignment horizontal="left" vertical="center" indent="1"/>
    </xf>
    <xf numFmtId="49" fontId="1" fillId="2" borderId="7" xfId="0" applyNumberFormat="1" applyFont="1" applyFill="1" applyBorder="1" applyAlignment="1">
      <alignment horizontal="left" vertical="center" indent="1"/>
    </xf>
    <xf numFmtId="49" fontId="2" fillId="2" borderId="8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2" fontId="2" fillId="0" borderId="9" xfId="0" applyNumberFormat="1" applyFont="1" applyFill="1" applyBorder="1" applyAlignment="1">
      <alignment horizontal="right" vertical="top"/>
    </xf>
    <xf numFmtId="49" fontId="2" fillId="0" borderId="10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2" fontId="1" fillId="0" borderId="13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>
      <alignment horizontal="left" vertical="center"/>
    </xf>
    <xf numFmtId="0" fontId="2" fillId="0" borderId="12" xfId="0" applyFont="1" applyFill="1" applyBorder="1"/>
    <xf numFmtId="49" fontId="1" fillId="0" borderId="15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6" xfId="0" applyNumberFormat="1" applyFont="1" applyFill="1" applyBorder="1" applyAlignment="1">
      <alignment horizontal="right" vertical="center"/>
    </xf>
    <xf numFmtId="2" fontId="1" fillId="0" borderId="17" xfId="0" applyNumberFormat="1" applyFont="1" applyFill="1" applyBorder="1" applyAlignment="1">
      <alignment horizontal="right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right" vertical="center"/>
    </xf>
    <xf numFmtId="49" fontId="2" fillId="0" borderId="22" xfId="0" applyNumberFormat="1" applyFont="1" applyFill="1" applyBorder="1" applyAlignment="1">
      <alignment horizontal="left" vertical="top" wrapText="1"/>
    </xf>
    <xf numFmtId="49" fontId="2" fillId="0" borderId="22" xfId="0" quotePrefix="1" applyNumberFormat="1" applyFont="1" applyFill="1" applyBorder="1" applyAlignment="1">
      <alignment horizontal="left" vertical="top" wrapText="1"/>
    </xf>
    <xf numFmtId="49" fontId="2" fillId="0" borderId="9" xfId="0" quotePrefix="1" applyNumberFormat="1" applyFont="1" applyFill="1" applyBorder="1" applyAlignment="1">
      <alignment horizontal="left" vertical="top" wrapText="1"/>
    </xf>
    <xf numFmtId="49" fontId="2" fillId="0" borderId="9" xfId="0" quotePrefix="1" applyNumberFormat="1" applyFont="1" applyFill="1" applyBorder="1" applyAlignment="1">
      <alignment horizontal="center" vertical="top"/>
    </xf>
    <xf numFmtId="49" fontId="2" fillId="0" borderId="4" xfId="0" quotePrefix="1" applyNumberFormat="1" applyFont="1" applyFill="1" applyBorder="1" applyAlignment="1">
      <alignment horizontal="left" vertical="top" wrapText="1"/>
    </xf>
    <xf numFmtId="49" fontId="2" fillId="0" borderId="4" xfId="0" quotePrefix="1" applyNumberFormat="1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right" vertical="top"/>
    </xf>
    <xf numFmtId="2" fontId="2" fillId="0" borderId="4" xfId="0" applyNumberFormat="1" applyFont="1" applyFill="1" applyBorder="1" applyAlignment="1">
      <alignment horizontal="right" vertical="top"/>
    </xf>
    <xf numFmtId="0" fontId="1" fillId="0" borderId="23" xfId="0" applyFont="1" applyBorder="1" applyAlignment="1">
      <alignment horizontal="center" vertical="center" wrapText="1"/>
    </xf>
    <xf numFmtId="49" fontId="2" fillId="0" borderId="24" xfId="0" quotePrefix="1" applyNumberFormat="1" applyFont="1" applyFill="1" applyBorder="1" applyAlignment="1">
      <alignment horizontal="left" vertical="top" wrapText="1"/>
    </xf>
    <xf numFmtId="49" fontId="2" fillId="0" borderId="3" xfId="0" quotePrefix="1" applyNumberFormat="1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1" fillId="0" borderId="26" xfId="0" applyFont="1" applyBorder="1" applyAlignment="1">
      <alignment horizontal="center" vertical="center" wrapText="1"/>
    </xf>
    <xf numFmtId="2" fontId="2" fillId="0" borderId="0" xfId="0" applyNumberFormat="1" applyFont="1" applyFill="1"/>
    <xf numFmtId="49" fontId="5" fillId="0" borderId="9" xfId="0" quotePrefix="1" applyNumberFormat="1" applyFont="1" applyFill="1" applyBorder="1" applyAlignment="1">
      <alignment horizontal="left" vertical="top" wrapText="1"/>
    </xf>
    <xf numFmtId="0" fontId="2" fillId="0" borderId="9" xfId="0" quotePrefix="1" applyNumberFormat="1" applyFont="1" applyFill="1" applyBorder="1" applyAlignment="1">
      <alignment horizontal="left" vertical="top" wrapText="1"/>
    </xf>
    <xf numFmtId="0" fontId="2" fillId="0" borderId="4" xfId="0" quotePrefix="1" applyNumberFormat="1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right" vertical="top"/>
    </xf>
    <xf numFmtId="0" fontId="0" fillId="0" borderId="19" xfId="0" applyBorder="1"/>
    <xf numFmtId="0" fontId="0" fillId="0" borderId="20" xfId="0" applyBorder="1"/>
    <xf numFmtId="2" fontId="0" fillId="0" borderId="20" xfId="0" applyNumberFormat="1" applyBorder="1"/>
    <xf numFmtId="2" fontId="0" fillId="0" borderId="21" xfId="0" applyNumberFormat="1" applyBorder="1"/>
    <xf numFmtId="0" fontId="2" fillId="0" borderId="28" xfId="0" applyFont="1" applyFill="1" applyBorder="1"/>
    <xf numFmtId="2" fontId="2" fillId="0" borderId="29" xfId="0" applyNumberFormat="1" applyFont="1" applyFill="1" applyBorder="1"/>
    <xf numFmtId="0" fontId="2" fillId="0" borderId="30" xfId="0" applyFont="1" applyFill="1" applyBorder="1"/>
    <xf numFmtId="2" fontId="2" fillId="0" borderId="10" xfId="0" applyNumberFormat="1" applyFont="1" applyFill="1" applyBorder="1"/>
    <xf numFmtId="0" fontId="6" fillId="0" borderId="20" xfId="0" applyFont="1" applyBorder="1"/>
    <xf numFmtId="0" fontId="0" fillId="0" borderId="2" xfId="0" applyBorder="1"/>
    <xf numFmtId="0" fontId="3" fillId="0" borderId="0" xfId="0" applyFont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3"/>
  <sheetViews>
    <sheetView showGridLines="0" tabSelected="1" zoomScale="115" zoomScaleNormal="115" workbookViewId="0">
      <selection activeCell="O153" sqref="O153"/>
    </sheetView>
  </sheetViews>
  <sheetFormatPr defaultRowHeight="12.75" customHeight="1"/>
  <cols>
    <col min="1" max="1" width="4.85546875" customWidth="1"/>
    <col min="2" max="2" width="6.85546875" customWidth="1"/>
    <col min="3" max="3" width="16.5703125" hidden="1" customWidth="1"/>
    <col min="4" max="4" width="12.28515625" hidden="1" customWidth="1"/>
    <col min="5" max="5" width="18.5703125" customWidth="1"/>
    <col min="6" max="6" width="7.85546875" customWidth="1"/>
    <col min="7" max="7" width="11.85546875" customWidth="1"/>
    <col min="8" max="8" width="7" customWidth="1"/>
    <col min="9" max="9" width="9.28515625" customWidth="1"/>
    <col min="10" max="10" width="11.140625" customWidth="1"/>
    <col min="11" max="11" width="10" customWidth="1"/>
    <col min="12" max="12" width="9.7109375" customWidth="1"/>
    <col min="15" max="15" width="10.5703125" bestFit="1" customWidth="1"/>
  </cols>
  <sheetData>
    <row r="1" spans="1:12" ht="44.25" customHeight="1">
      <c r="A1" s="65"/>
      <c r="B1" s="65"/>
      <c r="C1" s="65"/>
      <c r="D1" s="65"/>
      <c r="E1" s="65"/>
      <c r="F1" s="65"/>
    </row>
    <row r="3" spans="1:12" ht="12.75" customHeight="1">
      <c r="A3" s="64"/>
      <c r="B3" s="64"/>
      <c r="C3" s="64"/>
      <c r="D3" s="64"/>
      <c r="E3" s="64"/>
      <c r="F3" s="64"/>
    </row>
    <row r="4" spans="1:12" s="1" customFormat="1" ht="15.75">
      <c r="B4" s="62" t="s">
        <v>381</v>
      </c>
      <c r="C4" s="62"/>
      <c r="D4" s="62"/>
      <c r="E4" s="62"/>
      <c r="F4" s="62"/>
      <c r="G4" s="62"/>
      <c r="H4" s="62"/>
      <c r="I4" s="62"/>
      <c r="J4" s="62"/>
      <c r="K4" s="62"/>
    </row>
    <row r="5" spans="1:12" s="1" customFormat="1" ht="13.5" thickBot="1">
      <c r="K5" s="63" t="s">
        <v>382</v>
      </c>
      <c r="L5" s="63"/>
    </row>
    <row r="6" spans="1:12" s="1" customFormat="1" ht="69" customHeight="1" thickBot="1">
      <c r="A6" s="29" t="s">
        <v>241</v>
      </c>
      <c r="B6" s="41" t="s">
        <v>78</v>
      </c>
      <c r="C6" s="30" t="s">
        <v>4</v>
      </c>
      <c r="D6" s="30" t="s">
        <v>79</v>
      </c>
      <c r="E6" s="30" t="s">
        <v>80</v>
      </c>
      <c r="F6" s="30" t="s">
        <v>242</v>
      </c>
      <c r="G6" s="30" t="s">
        <v>244</v>
      </c>
      <c r="H6" s="30" t="s">
        <v>243</v>
      </c>
      <c r="I6" s="30" t="s">
        <v>82</v>
      </c>
      <c r="J6" s="30" t="s">
        <v>245</v>
      </c>
      <c r="K6" s="46" t="s">
        <v>246</v>
      </c>
      <c r="L6" s="44" t="s">
        <v>247</v>
      </c>
    </row>
    <row r="7" spans="1:12" s="3" customFormat="1" ht="51">
      <c r="A7" s="56">
        <v>1</v>
      </c>
      <c r="B7" s="42" t="s">
        <v>87</v>
      </c>
      <c r="C7" s="35" t="s">
        <v>88</v>
      </c>
      <c r="D7" s="35" t="s">
        <v>89</v>
      </c>
      <c r="E7" s="35" t="s">
        <v>90</v>
      </c>
      <c r="F7" s="35" t="s">
        <v>249</v>
      </c>
      <c r="G7" s="49">
        <v>10470001</v>
      </c>
      <c r="H7" s="36" t="s">
        <v>91</v>
      </c>
      <c r="I7" s="15">
        <v>1</v>
      </c>
      <c r="J7" s="16">
        <v>1195</v>
      </c>
      <c r="K7" s="16">
        <f>J7/10*7</f>
        <v>836.5</v>
      </c>
      <c r="L7" s="57">
        <f>J7-K7</f>
        <v>358.5</v>
      </c>
    </row>
    <row r="8" spans="1:12" s="3" customFormat="1" ht="51">
      <c r="A8" s="58">
        <v>2</v>
      </c>
      <c r="B8" s="42" t="s">
        <v>87</v>
      </c>
      <c r="C8" s="35" t="s">
        <v>92</v>
      </c>
      <c r="D8" s="35" t="s">
        <v>89</v>
      </c>
      <c r="E8" s="35" t="s">
        <v>93</v>
      </c>
      <c r="F8" s="35" t="s">
        <v>249</v>
      </c>
      <c r="G8" s="49">
        <v>10470002</v>
      </c>
      <c r="H8" s="36" t="s">
        <v>91</v>
      </c>
      <c r="I8" s="15">
        <v>1</v>
      </c>
      <c r="J8" s="16">
        <v>4833</v>
      </c>
      <c r="K8" s="16">
        <f t="shared" ref="K8:K9" si="0">J8/10*7</f>
        <v>3383.1</v>
      </c>
      <c r="L8" s="57">
        <f t="shared" ref="L8:L71" si="1">J8-K8</f>
        <v>1449.9</v>
      </c>
    </row>
    <row r="9" spans="1:12" s="3" customFormat="1" ht="51">
      <c r="A9" s="56">
        <v>3</v>
      </c>
      <c r="B9" s="42" t="s">
        <v>87</v>
      </c>
      <c r="C9" s="35" t="s">
        <v>94</v>
      </c>
      <c r="D9" s="35" t="s">
        <v>89</v>
      </c>
      <c r="E9" s="35" t="s">
        <v>95</v>
      </c>
      <c r="F9" s="35" t="s">
        <v>261</v>
      </c>
      <c r="G9" s="49" t="s">
        <v>291</v>
      </c>
      <c r="H9" s="36" t="s">
        <v>91</v>
      </c>
      <c r="I9" s="15">
        <v>2</v>
      </c>
      <c r="J9" s="16">
        <v>3600</v>
      </c>
      <c r="K9" s="16">
        <f t="shared" si="0"/>
        <v>2520</v>
      </c>
      <c r="L9" s="57">
        <f t="shared" si="1"/>
        <v>1080</v>
      </c>
    </row>
    <row r="10" spans="1:12" s="3" customFormat="1" ht="51">
      <c r="A10" s="56">
        <v>4</v>
      </c>
      <c r="B10" s="42" t="s">
        <v>96</v>
      </c>
      <c r="C10" s="35" t="s">
        <v>97</v>
      </c>
      <c r="D10" s="35" t="s">
        <v>89</v>
      </c>
      <c r="E10" s="35" t="s">
        <v>98</v>
      </c>
      <c r="F10" s="35" t="s">
        <v>250</v>
      </c>
      <c r="G10" s="49">
        <v>10630001</v>
      </c>
      <c r="H10" s="36" t="s">
        <v>91</v>
      </c>
      <c r="I10" s="15">
        <v>1</v>
      </c>
      <c r="J10" s="16">
        <v>8000</v>
      </c>
      <c r="K10" s="16">
        <f>J10/10*7</f>
        <v>5600</v>
      </c>
      <c r="L10" s="57">
        <f t="shared" si="1"/>
        <v>2400</v>
      </c>
    </row>
    <row r="11" spans="1:12" s="3" customFormat="1" ht="51">
      <c r="A11" s="58">
        <v>5</v>
      </c>
      <c r="B11" s="42" t="s">
        <v>96</v>
      </c>
      <c r="C11" s="35" t="s">
        <v>99</v>
      </c>
      <c r="D11" s="35" t="s">
        <v>89</v>
      </c>
      <c r="E11" s="35" t="s">
        <v>100</v>
      </c>
      <c r="F11" s="35"/>
      <c r="G11" s="49">
        <v>10630002</v>
      </c>
      <c r="H11" s="36" t="s">
        <v>91</v>
      </c>
      <c r="I11" s="15">
        <v>1</v>
      </c>
      <c r="J11" s="16">
        <v>298</v>
      </c>
      <c r="K11" s="16">
        <v>208.6</v>
      </c>
      <c r="L11" s="57">
        <f t="shared" si="1"/>
        <v>89.4</v>
      </c>
    </row>
    <row r="12" spans="1:12" s="3" customFormat="1" ht="51">
      <c r="A12" s="56">
        <v>6</v>
      </c>
      <c r="B12" s="42" t="s">
        <v>87</v>
      </c>
      <c r="C12" s="35" t="s">
        <v>101</v>
      </c>
      <c r="D12" s="35" t="s">
        <v>102</v>
      </c>
      <c r="E12" s="35" t="s">
        <v>103</v>
      </c>
      <c r="F12" s="35" t="s">
        <v>249</v>
      </c>
      <c r="G12" s="49">
        <v>10470005</v>
      </c>
      <c r="H12" s="36" t="s">
        <v>91</v>
      </c>
      <c r="I12" s="15">
        <v>1</v>
      </c>
      <c r="J12" s="16">
        <v>3236</v>
      </c>
      <c r="K12" s="16">
        <v>2265</v>
      </c>
      <c r="L12" s="57">
        <f t="shared" si="1"/>
        <v>971</v>
      </c>
    </row>
    <row r="13" spans="1:12" s="3" customFormat="1" ht="51">
      <c r="A13" s="56">
        <v>7</v>
      </c>
      <c r="B13" s="42" t="s">
        <v>87</v>
      </c>
      <c r="C13" s="35" t="s">
        <v>104</v>
      </c>
      <c r="D13" s="35" t="s">
        <v>105</v>
      </c>
      <c r="E13" s="35" t="s">
        <v>106</v>
      </c>
      <c r="F13" s="35"/>
      <c r="G13" s="49">
        <v>10470006</v>
      </c>
      <c r="H13" s="36" t="s">
        <v>91</v>
      </c>
      <c r="I13" s="15">
        <v>1</v>
      </c>
      <c r="J13" s="16">
        <v>2105</v>
      </c>
      <c r="K13" s="16">
        <v>2105</v>
      </c>
      <c r="L13" s="57">
        <f t="shared" si="1"/>
        <v>0</v>
      </c>
    </row>
    <row r="14" spans="1:12" s="3" customFormat="1" ht="51">
      <c r="A14" s="58">
        <v>8</v>
      </c>
      <c r="B14" s="42" t="s">
        <v>87</v>
      </c>
      <c r="C14" s="35" t="s">
        <v>107</v>
      </c>
      <c r="D14" s="35" t="s">
        <v>105</v>
      </c>
      <c r="E14" s="35" t="s">
        <v>108</v>
      </c>
      <c r="F14" s="35"/>
      <c r="G14" s="49">
        <v>10470007</v>
      </c>
      <c r="H14" s="36" t="s">
        <v>91</v>
      </c>
      <c r="I14" s="15">
        <v>1</v>
      </c>
      <c r="J14" s="16">
        <v>2624</v>
      </c>
      <c r="K14" s="16">
        <v>2624</v>
      </c>
      <c r="L14" s="57">
        <f t="shared" si="1"/>
        <v>0</v>
      </c>
    </row>
    <row r="15" spans="1:12" s="3" customFormat="1" ht="51">
      <c r="A15" s="56">
        <v>9</v>
      </c>
      <c r="B15" s="42" t="s">
        <v>87</v>
      </c>
      <c r="C15" s="35" t="s">
        <v>109</v>
      </c>
      <c r="D15" s="35" t="s">
        <v>102</v>
      </c>
      <c r="E15" s="35" t="s">
        <v>110</v>
      </c>
      <c r="F15" s="35" t="s">
        <v>249</v>
      </c>
      <c r="G15" s="49">
        <v>10470008</v>
      </c>
      <c r="H15" s="36" t="s">
        <v>91</v>
      </c>
      <c r="I15" s="15">
        <v>1</v>
      </c>
      <c r="J15" s="16">
        <v>1542</v>
      </c>
      <c r="K15" s="16">
        <v>1080</v>
      </c>
      <c r="L15" s="57">
        <f t="shared" si="1"/>
        <v>462</v>
      </c>
    </row>
    <row r="16" spans="1:12" s="3" customFormat="1" ht="51">
      <c r="A16" s="56">
        <v>10</v>
      </c>
      <c r="B16" s="42" t="s">
        <v>87</v>
      </c>
      <c r="C16" s="35" t="s">
        <v>111</v>
      </c>
      <c r="D16" s="35" t="s">
        <v>102</v>
      </c>
      <c r="E16" s="35" t="s">
        <v>111</v>
      </c>
      <c r="F16" s="35" t="s">
        <v>261</v>
      </c>
      <c r="G16" s="49">
        <v>10470009</v>
      </c>
      <c r="H16" s="36" t="s">
        <v>91</v>
      </c>
      <c r="I16" s="15">
        <v>1</v>
      </c>
      <c r="J16" s="16">
        <v>9500</v>
      </c>
      <c r="K16" s="16">
        <f t="shared" ref="K16" si="2">J16/10*7</f>
        <v>6650</v>
      </c>
      <c r="L16" s="57">
        <f t="shared" si="1"/>
        <v>2850</v>
      </c>
    </row>
    <row r="17" spans="1:12" s="3" customFormat="1" ht="51">
      <c r="A17" s="58">
        <v>11</v>
      </c>
      <c r="B17" s="43" t="s">
        <v>96</v>
      </c>
      <c r="C17" s="37" t="s">
        <v>99</v>
      </c>
      <c r="D17" s="37" t="s">
        <v>105</v>
      </c>
      <c r="E17" s="37" t="s">
        <v>100</v>
      </c>
      <c r="F17" s="37"/>
      <c r="G17" s="50">
        <v>10630003</v>
      </c>
      <c r="H17" s="38" t="s">
        <v>91</v>
      </c>
      <c r="I17" s="39">
        <v>1</v>
      </c>
      <c r="J17" s="40">
        <v>307</v>
      </c>
      <c r="K17" s="16">
        <v>307</v>
      </c>
      <c r="L17" s="57">
        <f t="shared" si="1"/>
        <v>0</v>
      </c>
    </row>
    <row r="18" spans="1:12" s="3" customFormat="1" ht="51">
      <c r="A18" s="56">
        <v>12</v>
      </c>
      <c r="B18" s="42" t="s">
        <v>87</v>
      </c>
      <c r="C18" s="35" t="s">
        <v>112</v>
      </c>
      <c r="D18" s="35" t="s">
        <v>113</v>
      </c>
      <c r="E18" s="35" t="s">
        <v>114</v>
      </c>
      <c r="F18" s="35" t="s">
        <v>263</v>
      </c>
      <c r="G18" s="49">
        <v>10450010</v>
      </c>
      <c r="H18" s="36" t="s">
        <v>91</v>
      </c>
      <c r="I18" s="15">
        <v>1</v>
      </c>
      <c r="J18" s="16">
        <v>16000</v>
      </c>
      <c r="K18" s="16">
        <f>J18/10*2</f>
        <v>3200</v>
      </c>
      <c r="L18" s="57">
        <f t="shared" si="1"/>
        <v>12800</v>
      </c>
    </row>
    <row r="19" spans="1:12" s="3" customFormat="1" ht="51">
      <c r="A19" s="56">
        <v>13</v>
      </c>
      <c r="B19" s="42" t="s">
        <v>87</v>
      </c>
      <c r="C19" s="35" t="s">
        <v>115</v>
      </c>
      <c r="D19" s="35" t="s">
        <v>113</v>
      </c>
      <c r="E19" s="35" t="s">
        <v>116</v>
      </c>
      <c r="F19" s="48" t="s">
        <v>249</v>
      </c>
      <c r="G19" s="49">
        <v>10470011</v>
      </c>
      <c r="H19" s="36" t="s">
        <v>91</v>
      </c>
      <c r="I19" s="15">
        <v>1</v>
      </c>
      <c r="J19" s="16">
        <v>14590</v>
      </c>
      <c r="K19" s="16">
        <f t="shared" ref="K19:K21" si="3">J19/10*7</f>
        <v>10213</v>
      </c>
      <c r="L19" s="57">
        <f t="shared" si="1"/>
        <v>4377</v>
      </c>
    </row>
    <row r="20" spans="1:12" s="3" customFormat="1" ht="51">
      <c r="A20" s="58">
        <v>14</v>
      </c>
      <c r="B20" s="42" t="s">
        <v>87</v>
      </c>
      <c r="C20" s="35" t="s">
        <v>101</v>
      </c>
      <c r="D20" s="35" t="s">
        <v>113</v>
      </c>
      <c r="E20" s="35" t="s">
        <v>103</v>
      </c>
      <c r="F20" s="48" t="s">
        <v>249</v>
      </c>
      <c r="G20" s="49">
        <v>10470012</v>
      </c>
      <c r="H20" s="36" t="s">
        <v>91</v>
      </c>
      <c r="I20" s="15">
        <v>1</v>
      </c>
      <c r="J20" s="16">
        <v>3236</v>
      </c>
      <c r="K20" s="16">
        <f t="shared" si="3"/>
        <v>2265.2000000000003</v>
      </c>
      <c r="L20" s="57">
        <f t="shared" si="1"/>
        <v>970.79999999999973</v>
      </c>
    </row>
    <row r="21" spans="1:12" s="3" customFormat="1" ht="51">
      <c r="A21" s="56">
        <v>15</v>
      </c>
      <c r="B21" s="42" t="s">
        <v>87</v>
      </c>
      <c r="C21" s="35" t="s">
        <v>88</v>
      </c>
      <c r="D21" s="35" t="s">
        <v>113</v>
      </c>
      <c r="E21" s="35" t="s">
        <v>90</v>
      </c>
      <c r="F21" s="48" t="s">
        <v>249</v>
      </c>
      <c r="G21" s="49">
        <v>10470013</v>
      </c>
      <c r="H21" s="36" t="s">
        <v>91</v>
      </c>
      <c r="I21" s="15">
        <v>1</v>
      </c>
      <c r="J21" s="16">
        <v>1195</v>
      </c>
      <c r="K21" s="16">
        <f t="shared" si="3"/>
        <v>836.5</v>
      </c>
      <c r="L21" s="57">
        <f t="shared" si="1"/>
        <v>358.5</v>
      </c>
    </row>
    <row r="22" spans="1:12" s="3" customFormat="1" ht="51">
      <c r="A22" s="56">
        <v>16</v>
      </c>
      <c r="B22" s="42" t="s">
        <v>87</v>
      </c>
      <c r="C22" s="35" t="s">
        <v>118</v>
      </c>
      <c r="D22" s="35" t="s">
        <v>119</v>
      </c>
      <c r="E22" s="35" t="s">
        <v>120</v>
      </c>
      <c r="F22" s="35"/>
      <c r="G22" s="49">
        <v>10480014</v>
      </c>
      <c r="H22" s="36" t="s">
        <v>91</v>
      </c>
      <c r="I22" s="15">
        <v>1</v>
      </c>
      <c r="J22" s="16">
        <v>1680</v>
      </c>
      <c r="K22" s="16">
        <v>1680</v>
      </c>
      <c r="L22" s="57">
        <f t="shared" si="1"/>
        <v>0</v>
      </c>
    </row>
    <row r="23" spans="1:12" s="3" customFormat="1" ht="51">
      <c r="A23" s="58">
        <v>17</v>
      </c>
      <c r="B23" s="42" t="s">
        <v>87</v>
      </c>
      <c r="C23" s="35" t="s">
        <v>121</v>
      </c>
      <c r="D23" s="35" t="s">
        <v>113</v>
      </c>
      <c r="E23" s="35" t="s">
        <v>122</v>
      </c>
      <c r="F23" s="48" t="s">
        <v>249</v>
      </c>
      <c r="G23" s="49">
        <v>10470015</v>
      </c>
      <c r="H23" s="36" t="s">
        <v>91</v>
      </c>
      <c r="I23" s="15">
        <v>1</v>
      </c>
      <c r="J23" s="16">
        <v>1400</v>
      </c>
      <c r="K23" s="16">
        <f t="shared" ref="K23:K31" si="4">J23/10*7</f>
        <v>980</v>
      </c>
      <c r="L23" s="57">
        <f t="shared" si="1"/>
        <v>420</v>
      </c>
    </row>
    <row r="24" spans="1:12" s="3" customFormat="1" ht="51">
      <c r="A24" s="56">
        <v>18</v>
      </c>
      <c r="B24" s="42" t="s">
        <v>87</v>
      </c>
      <c r="C24" s="35" t="s">
        <v>109</v>
      </c>
      <c r="D24" s="35" t="s">
        <v>113</v>
      </c>
      <c r="E24" s="35" t="s">
        <v>110</v>
      </c>
      <c r="F24" s="48" t="s">
        <v>249</v>
      </c>
      <c r="G24" s="49">
        <v>10470016</v>
      </c>
      <c r="H24" s="36" t="s">
        <v>91</v>
      </c>
      <c r="I24" s="15">
        <v>1</v>
      </c>
      <c r="J24" s="16">
        <v>1541</v>
      </c>
      <c r="K24" s="16">
        <f t="shared" si="4"/>
        <v>1078.7</v>
      </c>
      <c r="L24" s="57">
        <f t="shared" si="1"/>
        <v>462.29999999999995</v>
      </c>
    </row>
    <row r="25" spans="1:12" s="3" customFormat="1" ht="178.5">
      <c r="A25" s="56">
        <v>19</v>
      </c>
      <c r="B25" s="42" t="s">
        <v>87</v>
      </c>
      <c r="C25" s="35" t="s">
        <v>123</v>
      </c>
      <c r="D25" s="35" t="s">
        <v>124</v>
      </c>
      <c r="E25" s="35" t="s">
        <v>125</v>
      </c>
      <c r="F25" s="35" t="s">
        <v>265</v>
      </c>
      <c r="G25" s="49">
        <v>10480017</v>
      </c>
      <c r="H25" s="36" t="s">
        <v>91</v>
      </c>
      <c r="I25" s="15">
        <v>1</v>
      </c>
      <c r="J25" s="16">
        <v>5130</v>
      </c>
      <c r="K25" s="16">
        <v>4104</v>
      </c>
      <c r="L25" s="57">
        <f t="shared" si="1"/>
        <v>1026</v>
      </c>
    </row>
    <row r="26" spans="1:12" s="3" customFormat="1" ht="51">
      <c r="A26" s="58">
        <v>20</v>
      </c>
      <c r="B26" s="42" t="s">
        <v>87</v>
      </c>
      <c r="C26" s="35" t="s">
        <v>126</v>
      </c>
      <c r="D26" s="35" t="s">
        <v>113</v>
      </c>
      <c r="E26" s="35" t="s">
        <v>127</v>
      </c>
      <c r="F26" s="35" t="s">
        <v>249</v>
      </c>
      <c r="G26" s="49">
        <v>10470018</v>
      </c>
      <c r="H26" s="36" t="s">
        <v>91</v>
      </c>
      <c r="I26" s="15">
        <v>1</v>
      </c>
      <c r="J26" s="16">
        <v>11580</v>
      </c>
      <c r="K26" s="16">
        <f t="shared" si="4"/>
        <v>8106</v>
      </c>
      <c r="L26" s="57">
        <f t="shared" si="1"/>
        <v>3474</v>
      </c>
    </row>
    <row r="27" spans="1:12" s="3" customFormat="1" ht="51">
      <c r="A27" s="56">
        <v>21</v>
      </c>
      <c r="B27" s="42" t="s">
        <v>87</v>
      </c>
      <c r="C27" s="35" t="s">
        <v>128</v>
      </c>
      <c r="D27" s="35" t="s">
        <v>113</v>
      </c>
      <c r="E27" s="35" t="s">
        <v>129</v>
      </c>
      <c r="F27" s="35" t="s">
        <v>249</v>
      </c>
      <c r="G27" s="49">
        <v>10470019</v>
      </c>
      <c r="H27" s="36" t="s">
        <v>91</v>
      </c>
      <c r="I27" s="15">
        <v>1</v>
      </c>
      <c r="J27" s="16">
        <v>5000</v>
      </c>
      <c r="K27" s="16">
        <f t="shared" si="4"/>
        <v>3500</v>
      </c>
      <c r="L27" s="57">
        <f t="shared" si="1"/>
        <v>1500</v>
      </c>
    </row>
    <row r="28" spans="1:12" s="3" customFormat="1" ht="51">
      <c r="A28" s="56">
        <v>22</v>
      </c>
      <c r="B28" s="42" t="s">
        <v>87</v>
      </c>
      <c r="C28" s="35" t="s">
        <v>92</v>
      </c>
      <c r="D28" s="35" t="s">
        <v>113</v>
      </c>
      <c r="E28" s="35" t="s">
        <v>93</v>
      </c>
      <c r="F28" s="35" t="s">
        <v>249</v>
      </c>
      <c r="G28" s="49">
        <v>10470020</v>
      </c>
      <c r="H28" s="36" t="s">
        <v>91</v>
      </c>
      <c r="I28" s="15">
        <v>1</v>
      </c>
      <c r="J28" s="16">
        <v>4833</v>
      </c>
      <c r="K28" s="16">
        <f t="shared" si="4"/>
        <v>3383.1</v>
      </c>
      <c r="L28" s="57">
        <f t="shared" si="1"/>
        <v>1449.9</v>
      </c>
    </row>
    <row r="29" spans="1:12" s="3" customFormat="1" ht="51">
      <c r="A29" s="58">
        <v>23</v>
      </c>
      <c r="B29" s="42" t="s">
        <v>87</v>
      </c>
      <c r="C29" s="35" t="s">
        <v>130</v>
      </c>
      <c r="D29" s="35" t="s">
        <v>113</v>
      </c>
      <c r="E29" s="35" t="s">
        <v>131</v>
      </c>
      <c r="F29" s="35" t="s">
        <v>249</v>
      </c>
      <c r="G29" s="49" t="s">
        <v>292</v>
      </c>
      <c r="H29" s="36" t="s">
        <v>91</v>
      </c>
      <c r="I29" s="15">
        <v>2</v>
      </c>
      <c r="J29" s="16">
        <v>19000</v>
      </c>
      <c r="K29" s="16">
        <f t="shared" si="4"/>
        <v>13300</v>
      </c>
      <c r="L29" s="57">
        <f t="shared" si="1"/>
        <v>5700</v>
      </c>
    </row>
    <row r="30" spans="1:12" s="3" customFormat="1" ht="51">
      <c r="A30" s="56">
        <v>24</v>
      </c>
      <c r="B30" s="42" t="s">
        <v>132</v>
      </c>
      <c r="C30" s="35" t="s">
        <v>133</v>
      </c>
      <c r="D30" s="35" t="s">
        <v>113</v>
      </c>
      <c r="E30" s="35" t="s">
        <v>134</v>
      </c>
      <c r="F30" s="35" t="s">
        <v>262</v>
      </c>
      <c r="G30" s="49">
        <v>10470023</v>
      </c>
      <c r="H30" s="36" t="s">
        <v>91</v>
      </c>
      <c r="I30" s="15">
        <v>1</v>
      </c>
      <c r="J30" s="16">
        <v>101900</v>
      </c>
      <c r="K30" s="16">
        <v>3394</v>
      </c>
      <c r="L30" s="57">
        <f t="shared" si="1"/>
        <v>98506</v>
      </c>
    </row>
    <row r="31" spans="1:12" s="3" customFormat="1" ht="51">
      <c r="A31" s="56">
        <v>25</v>
      </c>
      <c r="B31" s="42" t="s">
        <v>87</v>
      </c>
      <c r="C31" s="35" t="s">
        <v>135</v>
      </c>
      <c r="D31" s="35" t="s">
        <v>113</v>
      </c>
      <c r="E31" s="35" t="s">
        <v>136</v>
      </c>
      <c r="F31" s="35" t="s">
        <v>249</v>
      </c>
      <c r="G31" s="49">
        <v>10470024</v>
      </c>
      <c r="H31" s="36" t="s">
        <v>91</v>
      </c>
      <c r="I31" s="15">
        <v>1</v>
      </c>
      <c r="J31" s="16">
        <v>2800</v>
      </c>
      <c r="K31" s="16">
        <f t="shared" si="4"/>
        <v>1960</v>
      </c>
      <c r="L31" s="57">
        <f t="shared" si="1"/>
        <v>840</v>
      </c>
    </row>
    <row r="32" spans="1:12" s="3" customFormat="1" ht="51">
      <c r="A32" s="58">
        <v>26</v>
      </c>
      <c r="B32" s="42" t="s">
        <v>87</v>
      </c>
      <c r="C32" s="35" t="s">
        <v>137</v>
      </c>
      <c r="D32" s="35" t="s">
        <v>119</v>
      </c>
      <c r="E32" s="35" t="s">
        <v>138</v>
      </c>
      <c r="F32" s="35"/>
      <c r="G32" s="49">
        <v>10470025</v>
      </c>
      <c r="H32" s="36" t="s">
        <v>91</v>
      </c>
      <c r="I32" s="15">
        <v>1</v>
      </c>
      <c r="J32" s="16">
        <v>1060</v>
      </c>
      <c r="K32" s="16">
        <v>1060</v>
      </c>
      <c r="L32" s="57">
        <f t="shared" si="1"/>
        <v>0</v>
      </c>
    </row>
    <row r="33" spans="1:15" s="3" customFormat="1" ht="63.75">
      <c r="A33" s="56">
        <v>27</v>
      </c>
      <c r="B33" s="42" t="s">
        <v>139</v>
      </c>
      <c r="C33" s="35" t="s">
        <v>140</v>
      </c>
      <c r="D33" s="35" t="s">
        <v>113</v>
      </c>
      <c r="E33" s="35" t="s">
        <v>140</v>
      </c>
      <c r="F33" s="35" t="s">
        <v>266</v>
      </c>
      <c r="G33" s="49">
        <v>10470026</v>
      </c>
      <c r="H33" s="36" t="s">
        <v>91</v>
      </c>
      <c r="I33" s="15">
        <v>1</v>
      </c>
      <c r="J33" s="45">
        <v>10521.62</v>
      </c>
      <c r="K33" s="16">
        <v>4208</v>
      </c>
      <c r="L33" s="57">
        <f t="shared" si="1"/>
        <v>6313.6200000000008</v>
      </c>
    </row>
    <row r="34" spans="1:15" s="3" customFormat="1" ht="63.75">
      <c r="A34" s="56">
        <v>28</v>
      </c>
      <c r="B34" s="42" t="s">
        <v>139</v>
      </c>
      <c r="C34" s="35" t="s">
        <v>141</v>
      </c>
      <c r="D34" s="35" t="s">
        <v>119</v>
      </c>
      <c r="E34" s="35" t="s">
        <v>142</v>
      </c>
      <c r="F34" s="35" t="s">
        <v>379</v>
      </c>
      <c r="G34" s="49">
        <v>10470027</v>
      </c>
      <c r="H34" s="36" t="s">
        <v>91</v>
      </c>
      <c r="I34" s="15">
        <v>1</v>
      </c>
      <c r="J34" s="16">
        <v>5940</v>
      </c>
      <c r="K34" s="16">
        <v>5940</v>
      </c>
      <c r="L34" s="57">
        <f t="shared" si="1"/>
        <v>0</v>
      </c>
    </row>
    <row r="35" spans="1:15" s="3" customFormat="1" ht="51">
      <c r="A35" s="58">
        <v>29</v>
      </c>
      <c r="B35" s="42" t="s">
        <v>96</v>
      </c>
      <c r="C35" s="35" t="s">
        <v>143</v>
      </c>
      <c r="D35" s="35" t="s">
        <v>119</v>
      </c>
      <c r="E35" s="35" t="s">
        <v>144</v>
      </c>
      <c r="F35" s="35"/>
      <c r="G35" s="49">
        <v>10630004</v>
      </c>
      <c r="H35" s="36" t="s">
        <v>91</v>
      </c>
      <c r="I35" s="15">
        <v>1</v>
      </c>
      <c r="J35" s="16">
        <v>100</v>
      </c>
      <c r="K35" s="16">
        <v>100</v>
      </c>
      <c r="L35" s="57">
        <f t="shared" si="1"/>
        <v>0</v>
      </c>
    </row>
    <row r="36" spans="1:15" s="3" customFormat="1" ht="51">
      <c r="A36" s="56">
        <v>30</v>
      </c>
      <c r="B36" s="42" t="s">
        <v>96</v>
      </c>
      <c r="C36" s="35" t="s">
        <v>145</v>
      </c>
      <c r="D36" s="35" t="s">
        <v>119</v>
      </c>
      <c r="E36" s="35" t="s">
        <v>146</v>
      </c>
      <c r="F36" s="35"/>
      <c r="G36" s="49">
        <v>10630005</v>
      </c>
      <c r="H36" s="36" t="s">
        <v>91</v>
      </c>
      <c r="I36" s="15">
        <v>1</v>
      </c>
      <c r="J36" s="16">
        <v>30</v>
      </c>
      <c r="K36" s="16">
        <v>30</v>
      </c>
      <c r="L36" s="57">
        <f t="shared" si="1"/>
        <v>0</v>
      </c>
    </row>
    <row r="37" spans="1:15" s="3" customFormat="1" ht="51">
      <c r="A37" s="56">
        <v>31</v>
      </c>
      <c r="B37" s="42" t="s">
        <v>96</v>
      </c>
      <c r="C37" s="35" t="s">
        <v>147</v>
      </c>
      <c r="D37" s="35" t="s">
        <v>148</v>
      </c>
      <c r="E37" s="35" t="s">
        <v>147</v>
      </c>
      <c r="F37" s="35" t="s">
        <v>249</v>
      </c>
      <c r="G37" s="49">
        <v>10630006</v>
      </c>
      <c r="H37" s="36" t="s">
        <v>91</v>
      </c>
      <c r="I37" s="15">
        <v>1</v>
      </c>
      <c r="J37" s="16">
        <v>4500</v>
      </c>
      <c r="K37" s="16">
        <f t="shared" ref="K37:K38" si="5">J37/10*7</f>
        <v>3150</v>
      </c>
      <c r="L37" s="57">
        <f t="shared" si="1"/>
        <v>1350</v>
      </c>
    </row>
    <row r="38" spans="1:15" s="3" customFormat="1" ht="51">
      <c r="A38" s="58">
        <v>32</v>
      </c>
      <c r="B38" s="42" t="s">
        <v>96</v>
      </c>
      <c r="C38" s="35" t="s">
        <v>97</v>
      </c>
      <c r="D38" s="35" t="s">
        <v>148</v>
      </c>
      <c r="E38" s="35" t="s">
        <v>98</v>
      </c>
      <c r="F38" s="35" t="s">
        <v>249</v>
      </c>
      <c r="G38" s="49">
        <v>10630007</v>
      </c>
      <c r="H38" s="36" t="s">
        <v>91</v>
      </c>
      <c r="I38" s="15">
        <v>1</v>
      </c>
      <c r="J38" s="16">
        <v>8000</v>
      </c>
      <c r="K38" s="16">
        <f t="shared" si="5"/>
        <v>5600</v>
      </c>
      <c r="L38" s="57">
        <f t="shared" si="1"/>
        <v>2400</v>
      </c>
    </row>
    <row r="39" spans="1:15" s="3" customFormat="1" ht="51">
      <c r="A39" s="56">
        <v>33</v>
      </c>
      <c r="B39" s="42" t="s">
        <v>96</v>
      </c>
      <c r="C39" s="35" t="s">
        <v>149</v>
      </c>
      <c r="D39" s="35" t="s">
        <v>119</v>
      </c>
      <c r="E39" s="35" t="s">
        <v>150</v>
      </c>
      <c r="F39" s="35"/>
      <c r="G39" s="49">
        <v>10630008</v>
      </c>
      <c r="H39" s="36" t="s">
        <v>91</v>
      </c>
      <c r="I39" s="15">
        <v>1</v>
      </c>
      <c r="J39" s="16">
        <v>80</v>
      </c>
      <c r="K39" s="16">
        <v>80</v>
      </c>
      <c r="L39" s="57">
        <f t="shared" si="1"/>
        <v>0</v>
      </c>
    </row>
    <row r="40" spans="1:15" s="3" customFormat="1" ht="51">
      <c r="A40" s="56">
        <v>34</v>
      </c>
      <c r="B40" s="43" t="s">
        <v>96</v>
      </c>
      <c r="C40" s="37" t="s">
        <v>151</v>
      </c>
      <c r="D40" s="37" t="s">
        <v>148</v>
      </c>
      <c r="E40" s="37" t="s">
        <v>152</v>
      </c>
      <c r="F40" s="37" t="s">
        <v>249</v>
      </c>
      <c r="G40" s="49">
        <v>10630009</v>
      </c>
      <c r="H40" s="38" t="s">
        <v>91</v>
      </c>
      <c r="I40" s="39">
        <v>1</v>
      </c>
      <c r="J40" s="40">
        <v>2800</v>
      </c>
      <c r="K40" s="16">
        <f t="shared" ref="K40" si="6">J40/10*7</f>
        <v>1960</v>
      </c>
      <c r="L40" s="57">
        <f t="shared" si="1"/>
        <v>840</v>
      </c>
    </row>
    <row r="41" spans="1:15" s="3" customFormat="1" ht="51">
      <c r="A41" s="58">
        <v>35</v>
      </c>
      <c r="B41" s="42" t="s">
        <v>87</v>
      </c>
      <c r="C41" s="35" t="s">
        <v>115</v>
      </c>
      <c r="D41" s="35" t="s">
        <v>153</v>
      </c>
      <c r="E41" s="35" t="s">
        <v>116</v>
      </c>
      <c r="F41" s="35" t="s">
        <v>266</v>
      </c>
      <c r="G41" s="35" t="s">
        <v>270</v>
      </c>
      <c r="H41" s="36" t="s">
        <v>91</v>
      </c>
      <c r="I41" s="15">
        <v>1</v>
      </c>
      <c r="J41" s="16">
        <v>21400</v>
      </c>
      <c r="K41" s="16">
        <v>8560</v>
      </c>
      <c r="L41" s="57">
        <f t="shared" si="1"/>
        <v>12840</v>
      </c>
    </row>
    <row r="42" spans="1:15" s="3" customFormat="1" ht="51">
      <c r="A42" s="56">
        <v>36</v>
      </c>
      <c r="B42" s="42" t="s">
        <v>87</v>
      </c>
      <c r="C42" s="35" t="s">
        <v>115</v>
      </c>
      <c r="D42" s="35" t="s">
        <v>153</v>
      </c>
      <c r="E42" s="35" t="s">
        <v>116</v>
      </c>
      <c r="F42" s="35" t="s">
        <v>249</v>
      </c>
      <c r="G42" s="35" t="s">
        <v>271</v>
      </c>
      <c r="H42" s="36" t="s">
        <v>117</v>
      </c>
      <c r="I42" s="15">
        <v>1</v>
      </c>
      <c r="J42" s="16">
        <v>14590</v>
      </c>
      <c r="K42" s="16">
        <f t="shared" ref="K42" si="7">J42/10*7</f>
        <v>10213</v>
      </c>
      <c r="L42" s="57">
        <f t="shared" si="1"/>
        <v>4377</v>
      </c>
    </row>
    <row r="43" spans="1:15" s="3" customFormat="1" ht="51">
      <c r="A43" s="56">
        <v>37</v>
      </c>
      <c r="B43" s="42" t="s">
        <v>87</v>
      </c>
      <c r="C43" s="35" t="s">
        <v>154</v>
      </c>
      <c r="D43" s="35" t="s">
        <v>153</v>
      </c>
      <c r="E43" s="35" t="s">
        <v>155</v>
      </c>
      <c r="F43" s="35" t="s">
        <v>266</v>
      </c>
      <c r="G43" s="35" t="s">
        <v>272</v>
      </c>
      <c r="H43" s="36" t="s">
        <v>91</v>
      </c>
      <c r="I43" s="15">
        <v>1</v>
      </c>
      <c r="J43" s="45">
        <v>49498.2</v>
      </c>
      <c r="K43" s="16">
        <v>8560</v>
      </c>
      <c r="L43" s="57">
        <f t="shared" si="1"/>
        <v>40938.199999999997</v>
      </c>
      <c r="O43" s="47"/>
    </row>
    <row r="44" spans="1:15" s="3" customFormat="1" ht="51">
      <c r="A44" s="58">
        <v>38</v>
      </c>
      <c r="B44" s="42" t="s">
        <v>87</v>
      </c>
      <c r="C44" s="35" t="s">
        <v>101</v>
      </c>
      <c r="D44" s="35" t="s">
        <v>153</v>
      </c>
      <c r="E44" s="35" t="s">
        <v>103</v>
      </c>
      <c r="F44" s="35" t="s">
        <v>249</v>
      </c>
      <c r="G44" s="35" t="s">
        <v>273</v>
      </c>
      <c r="H44" s="36" t="s">
        <v>91</v>
      </c>
      <c r="I44" s="15">
        <v>1</v>
      </c>
      <c r="J44" s="16">
        <v>3236</v>
      </c>
      <c r="K44" s="16">
        <f t="shared" ref="K44:K45" si="8">J44/10*7</f>
        <v>2265.2000000000003</v>
      </c>
      <c r="L44" s="57">
        <f t="shared" si="1"/>
        <v>970.79999999999973</v>
      </c>
    </row>
    <row r="45" spans="1:15" s="3" customFormat="1" ht="51">
      <c r="A45" s="56">
        <v>39</v>
      </c>
      <c r="B45" s="42" t="s">
        <v>87</v>
      </c>
      <c r="C45" s="35" t="s">
        <v>88</v>
      </c>
      <c r="D45" s="35" t="s">
        <v>153</v>
      </c>
      <c r="E45" s="35" t="s">
        <v>90</v>
      </c>
      <c r="F45" s="35" t="s">
        <v>249</v>
      </c>
      <c r="G45" s="35" t="s">
        <v>274</v>
      </c>
      <c r="H45" s="36" t="s">
        <v>91</v>
      </c>
      <c r="I45" s="15">
        <v>2</v>
      </c>
      <c r="J45" s="16">
        <v>2390</v>
      </c>
      <c r="K45" s="16">
        <f t="shared" si="8"/>
        <v>1673</v>
      </c>
      <c r="L45" s="57">
        <f t="shared" si="1"/>
        <v>717</v>
      </c>
    </row>
    <row r="46" spans="1:15" s="3" customFormat="1" ht="51">
      <c r="A46" s="56">
        <v>40</v>
      </c>
      <c r="B46" s="42" t="s">
        <v>87</v>
      </c>
      <c r="C46" s="35" t="s">
        <v>156</v>
      </c>
      <c r="D46" s="35" t="s">
        <v>157</v>
      </c>
      <c r="E46" s="35" t="s">
        <v>158</v>
      </c>
      <c r="F46" s="35"/>
      <c r="G46" s="35" t="s">
        <v>275</v>
      </c>
      <c r="H46" s="36" t="s">
        <v>91</v>
      </c>
      <c r="I46" s="15">
        <v>1</v>
      </c>
      <c r="J46" s="16">
        <v>309</v>
      </c>
      <c r="K46" s="16">
        <v>309</v>
      </c>
      <c r="L46" s="57">
        <f t="shared" si="1"/>
        <v>0</v>
      </c>
    </row>
    <row r="47" spans="1:15" s="3" customFormat="1" ht="51">
      <c r="A47" s="58">
        <v>41</v>
      </c>
      <c r="B47" s="42" t="s">
        <v>87</v>
      </c>
      <c r="C47" s="35" t="s">
        <v>159</v>
      </c>
      <c r="D47" s="35" t="s">
        <v>157</v>
      </c>
      <c r="E47" s="35" t="s">
        <v>160</v>
      </c>
      <c r="F47" s="35"/>
      <c r="G47" s="35" t="s">
        <v>276</v>
      </c>
      <c r="H47" s="36" t="s">
        <v>91</v>
      </c>
      <c r="I47" s="15">
        <v>1</v>
      </c>
      <c r="J47" s="16">
        <v>96361</v>
      </c>
      <c r="K47" s="16">
        <v>96361</v>
      </c>
      <c r="L47" s="57">
        <f t="shared" si="1"/>
        <v>0</v>
      </c>
    </row>
    <row r="48" spans="1:15" s="3" customFormat="1" ht="51">
      <c r="A48" s="56">
        <v>42</v>
      </c>
      <c r="B48" s="42" t="s">
        <v>87</v>
      </c>
      <c r="C48" s="35" t="s">
        <v>121</v>
      </c>
      <c r="D48" s="35" t="s">
        <v>153</v>
      </c>
      <c r="E48" s="35" t="s">
        <v>122</v>
      </c>
      <c r="F48" s="35" t="s">
        <v>249</v>
      </c>
      <c r="G48" s="35" t="s">
        <v>278</v>
      </c>
      <c r="H48" s="36" t="s">
        <v>91</v>
      </c>
      <c r="I48" s="15">
        <v>1</v>
      </c>
      <c r="J48" s="16">
        <v>1400</v>
      </c>
      <c r="K48" s="16">
        <f t="shared" ref="K48" si="9">J48/10*7</f>
        <v>980</v>
      </c>
      <c r="L48" s="57">
        <f t="shared" si="1"/>
        <v>420</v>
      </c>
    </row>
    <row r="49" spans="1:12" s="3" customFormat="1" ht="178.5">
      <c r="A49" s="56">
        <v>43</v>
      </c>
      <c r="B49" s="42" t="s">
        <v>87</v>
      </c>
      <c r="C49" s="35" t="s">
        <v>123</v>
      </c>
      <c r="D49" s="35" t="s">
        <v>161</v>
      </c>
      <c r="E49" s="35" t="s">
        <v>125</v>
      </c>
      <c r="F49" s="35" t="s">
        <v>265</v>
      </c>
      <c r="G49" s="35" t="s">
        <v>277</v>
      </c>
      <c r="H49" s="36" t="s">
        <v>91</v>
      </c>
      <c r="I49" s="15">
        <v>1</v>
      </c>
      <c r="J49" s="16">
        <v>5130</v>
      </c>
      <c r="K49" s="16">
        <v>4104</v>
      </c>
      <c r="L49" s="57">
        <f t="shared" si="1"/>
        <v>1026</v>
      </c>
    </row>
    <row r="50" spans="1:12" s="3" customFormat="1" ht="51">
      <c r="A50" s="58">
        <v>44</v>
      </c>
      <c r="B50" s="42" t="s">
        <v>87</v>
      </c>
      <c r="C50" s="35" t="s">
        <v>126</v>
      </c>
      <c r="D50" s="35" t="s">
        <v>153</v>
      </c>
      <c r="E50" s="35" t="s">
        <v>127</v>
      </c>
      <c r="F50" s="35" t="s">
        <v>249</v>
      </c>
      <c r="G50" s="35" t="s">
        <v>279</v>
      </c>
      <c r="H50" s="36" t="s">
        <v>91</v>
      </c>
      <c r="I50" s="15">
        <v>1</v>
      </c>
      <c r="J50" s="16">
        <v>11580</v>
      </c>
      <c r="K50" s="16">
        <f t="shared" ref="K50" si="10">J50/10*7</f>
        <v>8106</v>
      </c>
      <c r="L50" s="57">
        <f t="shared" si="1"/>
        <v>3474</v>
      </c>
    </row>
    <row r="51" spans="1:12" s="3" customFormat="1" ht="51">
      <c r="A51" s="56">
        <v>45</v>
      </c>
      <c r="B51" s="42" t="s">
        <v>87</v>
      </c>
      <c r="C51" s="35" t="s">
        <v>128</v>
      </c>
      <c r="D51" s="35" t="s">
        <v>153</v>
      </c>
      <c r="E51" s="35" t="s">
        <v>129</v>
      </c>
      <c r="F51" s="35" t="s">
        <v>249</v>
      </c>
      <c r="G51" s="35" t="s">
        <v>280</v>
      </c>
      <c r="H51" s="36" t="s">
        <v>91</v>
      </c>
      <c r="I51" s="15">
        <v>1</v>
      </c>
      <c r="J51" s="16">
        <v>5000</v>
      </c>
      <c r="K51" s="16">
        <f t="shared" ref="K51:K52" si="11">J51/10*7</f>
        <v>3500</v>
      </c>
      <c r="L51" s="57">
        <f t="shared" si="1"/>
        <v>1500</v>
      </c>
    </row>
    <row r="52" spans="1:12" s="3" customFormat="1" ht="51">
      <c r="A52" s="56">
        <v>46</v>
      </c>
      <c r="B52" s="42" t="s">
        <v>87</v>
      </c>
      <c r="C52" s="35" t="s">
        <v>92</v>
      </c>
      <c r="D52" s="35" t="s">
        <v>153</v>
      </c>
      <c r="E52" s="35" t="s">
        <v>93</v>
      </c>
      <c r="F52" s="35" t="s">
        <v>249</v>
      </c>
      <c r="G52" s="35" t="s">
        <v>281</v>
      </c>
      <c r="H52" s="36" t="s">
        <v>91</v>
      </c>
      <c r="I52" s="15">
        <v>2</v>
      </c>
      <c r="J52" s="16">
        <v>9666</v>
      </c>
      <c r="K52" s="16">
        <f t="shared" si="11"/>
        <v>6766.2</v>
      </c>
      <c r="L52" s="57">
        <f t="shared" si="1"/>
        <v>2899.8</v>
      </c>
    </row>
    <row r="53" spans="1:12" s="3" customFormat="1" ht="51">
      <c r="A53" s="58">
        <v>47</v>
      </c>
      <c r="B53" s="42" t="s">
        <v>87</v>
      </c>
      <c r="C53" s="35" t="s">
        <v>130</v>
      </c>
      <c r="D53" s="35" t="s">
        <v>153</v>
      </c>
      <c r="E53" s="35" t="s">
        <v>131</v>
      </c>
      <c r="F53" s="35" t="s">
        <v>249</v>
      </c>
      <c r="G53" s="35" t="s">
        <v>282</v>
      </c>
      <c r="H53" s="36" t="s">
        <v>91</v>
      </c>
      <c r="I53" s="15">
        <v>1</v>
      </c>
      <c r="J53" s="16">
        <v>11500</v>
      </c>
      <c r="K53" s="16">
        <f t="shared" ref="K53" si="12">J53/10*7</f>
        <v>8050</v>
      </c>
      <c r="L53" s="57">
        <f t="shared" si="1"/>
        <v>3450</v>
      </c>
    </row>
    <row r="54" spans="1:12" s="3" customFormat="1" ht="51">
      <c r="A54" s="56">
        <v>48</v>
      </c>
      <c r="B54" s="42" t="s">
        <v>132</v>
      </c>
      <c r="C54" s="35" t="s">
        <v>133</v>
      </c>
      <c r="D54" s="35" t="s">
        <v>153</v>
      </c>
      <c r="E54" s="35" t="s">
        <v>134</v>
      </c>
      <c r="F54" s="35" t="s">
        <v>262</v>
      </c>
      <c r="G54" s="35" t="s">
        <v>283</v>
      </c>
      <c r="H54" s="36" t="s">
        <v>91</v>
      </c>
      <c r="I54" s="15">
        <v>1</v>
      </c>
      <c r="J54" s="16">
        <v>101900</v>
      </c>
      <c r="K54" s="16">
        <v>3397</v>
      </c>
      <c r="L54" s="57">
        <f t="shared" si="1"/>
        <v>98503</v>
      </c>
    </row>
    <row r="55" spans="1:12" s="3" customFormat="1" ht="51">
      <c r="A55" s="56">
        <v>49</v>
      </c>
      <c r="B55" s="42" t="s">
        <v>87</v>
      </c>
      <c r="C55" s="35" t="s">
        <v>135</v>
      </c>
      <c r="D55" s="35" t="s">
        <v>153</v>
      </c>
      <c r="E55" s="35" t="s">
        <v>136</v>
      </c>
      <c r="F55" s="35" t="s">
        <v>249</v>
      </c>
      <c r="G55" s="35" t="s">
        <v>284</v>
      </c>
      <c r="H55" s="36" t="s">
        <v>91</v>
      </c>
      <c r="I55" s="15">
        <v>1</v>
      </c>
      <c r="J55" s="16">
        <v>2800</v>
      </c>
      <c r="K55" s="16">
        <f t="shared" ref="K55" si="13">J55/10*7</f>
        <v>1960</v>
      </c>
      <c r="L55" s="57">
        <f t="shared" si="1"/>
        <v>840</v>
      </c>
    </row>
    <row r="56" spans="1:12" s="3" customFormat="1" ht="51">
      <c r="A56" s="58">
        <v>50</v>
      </c>
      <c r="B56" s="42" t="s">
        <v>87</v>
      </c>
      <c r="C56" s="35" t="s">
        <v>162</v>
      </c>
      <c r="D56" s="35" t="s">
        <v>157</v>
      </c>
      <c r="E56" s="35" t="s">
        <v>163</v>
      </c>
      <c r="F56" s="35"/>
      <c r="G56" s="35" t="s">
        <v>285</v>
      </c>
      <c r="H56" s="36" t="s">
        <v>91</v>
      </c>
      <c r="I56" s="15">
        <v>1</v>
      </c>
      <c r="J56" s="16">
        <v>1103</v>
      </c>
      <c r="K56" s="16">
        <v>1103</v>
      </c>
      <c r="L56" s="57">
        <f t="shared" si="1"/>
        <v>0</v>
      </c>
    </row>
    <row r="57" spans="1:12" s="3" customFormat="1" ht="63.75">
      <c r="A57" s="56">
        <v>51</v>
      </c>
      <c r="B57" s="42" t="s">
        <v>139</v>
      </c>
      <c r="C57" s="35" t="s">
        <v>140</v>
      </c>
      <c r="D57" s="35" t="s">
        <v>153</v>
      </c>
      <c r="E57" s="35" t="s">
        <v>140</v>
      </c>
      <c r="F57" s="35" t="s">
        <v>266</v>
      </c>
      <c r="G57" s="35" t="s">
        <v>286</v>
      </c>
      <c r="H57" s="36" t="s">
        <v>91</v>
      </c>
      <c r="I57" s="15">
        <v>1</v>
      </c>
      <c r="J57" s="45">
        <v>10521.62</v>
      </c>
      <c r="K57" s="16">
        <v>4208</v>
      </c>
      <c r="L57" s="57">
        <f t="shared" si="1"/>
        <v>6313.6200000000008</v>
      </c>
    </row>
    <row r="58" spans="1:12" s="3" customFormat="1" ht="63.75">
      <c r="A58" s="56">
        <v>52</v>
      </c>
      <c r="B58" s="42" t="s">
        <v>139</v>
      </c>
      <c r="C58" s="35" t="s">
        <v>164</v>
      </c>
      <c r="D58" s="35" t="s">
        <v>165</v>
      </c>
      <c r="E58" s="35" t="s">
        <v>164</v>
      </c>
      <c r="F58" s="35" t="s">
        <v>261</v>
      </c>
      <c r="G58" s="35" t="s">
        <v>287</v>
      </c>
      <c r="H58" s="36" t="s">
        <v>91</v>
      </c>
      <c r="I58" s="15">
        <v>1</v>
      </c>
      <c r="J58" s="16">
        <v>10000</v>
      </c>
      <c r="K58" s="16">
        <v>6000</v>
      </c>
      <c r="L58" s="57">
        <f t="shared" si="1"/>
        <v>4000</v>
      </c>
    </row>
    <row r="59" spans="1:12" s="3" customFormat="1" ht="51">
      <c r="A59" s="58">
        <v>53</v>
      </c>
      <c r="B59" s="42" t="s">
        <v>166</v>
      </c>
      <c r="C59" s="35" t="s">
        <v>167</v>
      </c>
      <c r="D59" s="35" t="s">
        <v>165</v>
      </c>
      <c r="E59" s="35" t="s">
        <v>168</v>
      </c>
      <c r="F59" s="35" t="s">
        <v>248</v>
      </c>
      <c r="G59" s="35" t="s">
        <v>288</v>
      </c>
      <c r="H59" s="36" t="s">
        <v>91</v>
      </c>
      <c r="I59" s="15">
        <v>1</v>
      </c>
      <c r="J59" s="16">
        <v>57416</v>
      </c>
      <c r="K59" s="16">
        <v>40191</v>
      </c>
      <c r="L59" s="57">
        <f t="shared" si="1"/>
        <v>17225</v>
      </c>
    </row>
    <row r="60" spans="1:12" s="3" customFormat="1" ht="51">
      <c r="A60" s="56">
        <v>54</v>
      </c>
      <c r="B60" s="42" t="s">
        <v>96</v>
      </c>
      <c r="C60" s="35" t="s">
        <v>169</v>
      </c>
      <c r="D60" s="35" t="s">
        <v>153</v>
      </c>
      <c r="E60" s="35" t="s">
        <v>170</v>
      </c>
      <c r="F60" s="35" t="s">
        <v>249</v>
      </c>
      <c r="G60" s="35" t="s">
        <v>289</v>
      </c>
      <c r="H60" s="36" t="s">
        <v>91</v>
      </c>
      <c r="I60" s="15">
        <v>1</v>
      </c>
      <c r="J60" s="16">
        <v>1300</v>
      </c>
      <c r="K60" s="16">
        <f t="shared" ref="K60:K62" si="14">J60/10*7</f>
        <v>910</v>
      </c>
      <c r="L60" s="57">
        <f t="shared" si="1"/>
        <v>390</v>
      </c>
    </row>
    <row r="61" spans="1:12" s="3" customFormat="1" ht="51">
      <c r="A61" s="56">
        <v>55</v>
      </c>
      <c r="B61" s="42" t="s">
        <v>96</v>
      </c>
      <c r="C61" s="35" t="s">
        <v>147</v>
      </c>
      <c r="D61" s="35" t="s">
        <v>153</v>
      </c>
      <c r="E61" s="35" t="s">
        <v>147</v>
      </c>
      <c r="F61" s="35" t="s">
        <v>249</v>
      </c>
      <c r="G61" s="35" t="s">
        <v>290</v>
      </c>
      <c r="H61" s="36" t="s">
        <v>91</v>
      </c>
      <c r="I61" s="15">
        <v>1</v>
      </c>
      <c r="J61" s="16">
        <v>4500</v>
      </c>
      <c r="K61" s="16">
        <f t="shared" si="14"/>
        <v>3150</v>
      </c>
      <c r="L61" s="57">
        <f t="shared" si="1"/>
        <v>1350</v>
      </c>
    </row>
    <row r="62" spans="1:12" s="3" customFormat="1" ht="51">
      <c r="A62" s="58">
        <v>56</v>
      </c>
      <c r="B62" s="42" t="s">
        <v>96</v>
      </c>
      <c r="C62" s="35" t="s">
        <v>97</v>
      </c>
      <c r="D62" s="35" t="s">
        <v>153</v>
      </c>
      <c r="E62" s="35" t="s">
        <v>98</v>
      </c>
      <c r="F62" s="35" t="s">
        <v>249</v>
      </c>
      <c r="G62" s="35" t="s">
        <v>293</v>
      </c>
      <c r="H62" s="36" t="s">
        <v>91</v>
      </c>
      <c r="I62" s="15">
        <v>2</v>
      </c>
      <c r="J62" s="16">
        <v>16000</v>
      </c>
      <c r="K62" s="16">
        <f t="shared" si="14"/>
        <v>11200</v>
      </c>
      <c r="L62" s="57">
        <f t="shared" si="1"/>
        <v>4800</v>
      </c>
    </row>
    <row r="63" spans="1:12" s="3" customFormat="1" ht="51">
      <c r="A63" s="56">
        <v>57</v>
      </c>
      <c r="B63" s="42" t="s">
        <v>96</v>
      </c>
      <c r="C63" s="35" t="s">
        <v>171</v>
      </c>
      <c r="D63" s="35" t="s">
        <v>157</v>
      </c>
      <c r="E63" s="35" t="s">
        <v>172</v>
      </c>
      <c r="F63" s="35"/>
      <c r="G63" s="35" t="s">
        <v>294</v>
      </c>
      <c r="H63" s="36" t="s">
        <v>91</v>
      </c>
      <c r="I63" s="15">
        <v>3</v>
      </c>
      <c r="J63" s="16">
        <v>253</v>
      </c>
      <c r="K63" s="16">
        <v>253</v>
      </c>
      <c r="L63" s="57">
        <f t="shared" si="1"/>
        <v>0</v>
      </c>
    </row>
    <row r="64" spans="1:12" s="3" customFormat="1" ht="51">
      <c r="A64" s="56">
        <v>58</v>
      </c>
      <c r="B64" s="42" t="s">
        <v>96</v>
      </c>
      <c r="C64" s="35" t="s">
        <v>173</v>
      </c>
      <c r="D64" s="35" t="s">
        <v>153</v>
      </c>
      <c r="E64" s="35" t="s">
        <v>174</v>
      </c>
      <c r="F64" s="35" t="s">
        <v>249</v>
      </c>
      <c r="G64" s="35" t="s">
        <v>295</v>
      </c>
      <c r="H64" s="36" t="s">
        <v>91</v>
      </c>
      <c r="I64" s="15">
        <v>3</v>
      </c>
      <c r="J64" s="16">
        <v>5400</v>
      </c>
      <c r="K64" s="16">
        <f t="shared" ref="K64:K65" si="15">J64/10*7</f>
        <v>3780</v>
      </c>
      <c r="L64" s="57">
        <f t="shared" si="1"/>
        <v>1620</v>
      </c>
    </row>
    <row r="65" spans="1:12" s="3" customFormat="1" ht="51">
      <c r="A65" s="58">
        <v>59</v>
      </c>
      <c r="B65" s="42" t="s">
        <v>96</v>
      </c>
      <c r="C65" s="35" t="s">
        <v>151</v>
      </c>
      <c r="D65" s="35" t="s">
        <v>153</v>
      </c>
      <c r="E65" s="35" t="s">
        <v>152</v>
      </c>
      <c r="F65" s="35" t="s">
        <v>249</v>
      </c>
      <c r="G65" s="35" t="s">
        <v>296</v>
      </c>
      <c r="H65" s="36" t="s">
        <v>91</v>
      </c>
      <c r="I65" s="15">
        <v>2</v>
      </c>
      <c r="J65" s="16">
        <v>5600</v>
      </c>
      <c r="K65" s="16">
        <f t="shared" si="15"/>
        <v>3920</v>
      </c>
      <c r="L65" s="57">
        <f t="shared" si="1"/>
        <v>1680</v>
      </c>
    </row>
    <row r="66" spans="1:12" s="3" customFormat="1" ht="51">
      <c r="A66" s="56">
        <v>60</v>
      </c>
      <c r="B66" s="43" t="s">
        <v>96</v>
      </c>
      <c r="C66" s="37" t="s">
        <v>175</v>
      </c>
      <c r="D66" s="37" t="s">
        <v>157</v>
      </c>
      <c r="E66" s="37" t="s">
        <v>176</v>
      </c>
      <c r="F66" s="37"/>
      <c r="G66" s="35" t="s">
        <v>297</v>
      </c>
      <c r="H66" s="38" t="s">
        <v>91</v>
      </c>
      <c r="I66" s="39">
        <v>1</v>
      </c>
      <c r="J66" s="40">
        <v>329</v>
      </c>
      <c r="K66" s="40">
        <v>329</v>
      </c>
      <c r="L66" s="57">
        <f t="shared" si="1"/>
        <v>0</v>
      </c>
    </row>
    <row r="67" spans="1:12" s="3" customFormat="1" ht="51">
      <c r="A67" s="56">
        <v>61</v>
      </c>
      <c r="B67" s="42" t="s">
        <v>87</v>
      </c>
      <c r="C67" s="35" t="s">
        <v>92</v>
      </c>
      <c r="D67" s="35" t="s">
        <v>177</v>
      </c>
      <c r="E67" s="35" t="s">
        <v>93</v>
      </c>
      <c r="F67" s="35" t="s">
        <v>249</v>
      </c>
      <c r="G67" s="35" t="s">
        <v>298</v>
      </c>
      <c r="H67" s="36" t="s">
        <v>91</v>
      </c>
      <c r="I67" s="15">
        <v>1</v>
      </c>
      <c r="J67" s="16">
        <v>4833</v>
      </c>
      <c r="K67" s="16">
        <f t="shared" ref="K67:K70" si="16">J67/10*7</f>
        <v>3383.1</v>
      </c>
      <c r="L67" s="57">
        <f t="shared" si="1"/>
        <v>1449.9</v>
      </c>
    </row>
    <row r="68" spans="1:12" s="3" customFormat="1" ht="51">
      <c r="A68" s="58">
        <v>62</v>
      </c>
      <c r="B68" s="42" t="s">
        <v>87</v>
      </c>
      <c r="C68" s="35" t="s">
        <v>111</v>
      </c>
      <c r="D68" s="35" t="s">
        <v>177</v>
      </c>
      <c r="E68" s="35" t="s">
        <v>111</v>
      </c>
      <c r="F68" s="35" t="s">
        <v>249</v>
      </c>
      <c r="G68" s="35" t="s">
        <v>299</v>
      </c>
      <c r="H68" s="36" t="s">
        <v>91</v>
      </c>
      <c r="I68" s="15">
        <v>1</v>
      </c>
      <c r="J68" s="16">
        <v>9500</v>
      </c>
      <c r="K68" s="16">
        <f t="shared" si="16"/>
        <v>6650</v>
      </c>
      <c r="L68" s="57">
        <f t="shared" si="1"/>
        <v>2850</v>
      </c>
    </row>
    <row r="69" spans="1:12" s="3" customFormat="1" ht="51">
      <c r="A69" s="56">
        <v>63</v>
      </c>
      <c r="B69" s="42" t="s">
        <v>96</v>
      </c>
      <c r="C69" s="35" t="s">
        <v>173</v>
      </c>
      <c r="D69" s="35" t="s">
        <v>177</v>
      </c>
      <c r="E69" s="35" t="s">
        <v>174</v>
      </c>
      <c r="F69" s="35" t="s">
        <v>249</v>
      </c>
      <c r="G69" s="35" t="s">
        <v>300</v>
      </c>
      <c r="H69" s="36" t="s">
        <v>91</v>
      </c>
      <c r="I69" s="15">
        <v>1</v>
      </c>
      <c r="J69" s="16">
        <v>1800</v>
      </c>
      <c r="K69" s="16">
        <f t="shared" si="16"/>
        <v>1260</v>
      </c>
      <c r="L69" s="57">
        <f t="shared" si="1"/>
        <v>540</v>
      </c>
    </row>
    <row r="70" spans="1:12" s="3" customFormat="1" ht="51">
      <c r="A70" s="56">
        <v>64</v>
      </c>
      <c r="B70" s="42" t="s">
        <v>96</v>
      </c>
      <c r="C70" s="35" t="s">
        <v>151</v>
      </c>
      <c r="D70" s="35" t="s">
        <v>177</v>
      </c>
      <c r="E70" s="35" t="s">
        <v>152</v>
      </c>
      <c r="F70" s="35" t="s">
        <v>249</v>
      </c>
      <c r="G70" s="35" t="s">
        <v>301</v>
      </c>
      <c r="H70" s="36" t="s">
        <v>91</v>
      </c>
      <c r="I70" s="15">
        <v>1</v>
      </c>
      <c r="J70" s="16">
        <v>2800</v>
      </c>
      <c r="K70" s="16">
        <f t="shared" si="16"/>
        <v>1960</v>
      </c>
      <c r="L70" s="57">
        <f t="shared" si="1"/>
        <v>840</v>
      </c>
    </row>
    <row r="71" spans="1:12" s="3" customFormat="1" ht="51">
      <c r="A71" s="58">
        <v>65</v>
      </c>
      <c r="B71" s="42" t="s">
        <v>87</v>
      </c>
      <c r="C71" s="35" t="s">
        <v>178</v>
      </c>
      <c r="D71" s="35" t="s">
        <v>183</v>
      </c>
      <c r="E71" s="35" t="s">
        <v>178</v>
      </c>
      <c r="F71" s="35" t="s">
        <v>264</v>
      </c>
      <c r="G71" s="35" t="s">
        <v>302</v>
      </c>
      <c r="H71" s="36" t="s">
        <v>91</v>
      </c>
      <c r="I71" s="15">
        <v>1</v>
      </c>
      <c r="J71" s="16">
        <v>9528</v>
      </c>
      <c r="K71" s="16">
        <v>2858</v>
      </c>
      <c r="L71" s="57">
        <f t="shared" si="1"/>
        <v>6670</v>
      </c>
    </row>
    <row r="72" spans="1:12" s="3" customFormat="1" ht="51">
      <c r="A72" s="56">
        <v>66</v>
      </c>
      <c r="B72" s="42" t="s">
        <v>87</v>
      </c>
      <c r="C72" s="35" t="s">
        <v>101</v>
      </c>
      <c r="D72" s="35" t="s">
        <v>183</v>
      </c>
      <c r="E72" s="35" t="s">
        <v>103</v>
      </c>
      <c r="F72" s="35" t="s">
        <v>249</v>
      </c>
      <c r="G72" s="35" t="s">
        <v>303</v>
      </c>
      <c r="H72" s="36" t="s">
        <v>91</v>
      </c>
      <c r="I72" s="15">
        <v>1</v>
      </c>
      <c r="J72" s="16">
        <v>3236</v>
      </c>
      <c r="K72" s="16">
        <f t="shared" ref="K72:K76" si="17">J72/10*7</f>
        <v>2265.2000000000003</v>
      </c>
      <c r="L72" s="57">
        <f t="shared" ref="L72:L135" si="18">J72-K72</f>
        <v>970.79999999999973</v>
      </c>
    </row>
    <row r="73" spans="1:12" s="3" customFormat="1" ht="51">
      <c r="A73" s="56">
        <v>67</v>
      </c>
      <c r="B73" s="42" t="s">
        <v>87</v>
      </c>
      <c r="C73" s="35" t="s">
        <v>88</v>
      </c>
      <c r="D73" s="35" t="s">
        <v>183</v>
      </c>
      <c r="E73" s="35" t="s">
        <v>90</v>
      </c>
      <c r="F73" s="35" t="s">
        <v>249</v>
      </c>
      <c r="G73" s="35" t="s">
        <v>304</v>
      </c>
      <c r="H73" s="36" t="s">
        <v>91</v>
      </c>
      <c r="I73" s="15">
        <v>1</v>
      </c>
      <c r="J73" s="16">
        <v>1195</v>
      </c>
      <c r="K73" s="16">
        <f t="shared" si="17"/>
        <v>836.5</v>
      </c>
      <c r="L73" s="57">
        <f t="shared" si="18"/>
        <v>358.5</v>
      </c>
    </row>
    <row r="74" spans="1:12" s="3" customFormat="1" ht="51">
      <c r="A74" s="58">
        <v>68</v>
      </c>
      <c r="B74" s="42" t="s">
        <v>87</v>
      </c>
      <c r="C74" s="35" t="s">
        <v>109</v>
      </c>
      <c r="D74" s="35" t="s">
        <v>183</v>
      </c>
      <c r="E74" s="35" t="s">
        <v>110</v>
      </c>
      <c r="F74" s="35" t="s">
        <v>249</v>
      </c>
      <c r="G74" s="35" t="s">
        <v>305</v>
      </c>
      <c r="H74" s="36" t="s">
        <v>91</v>
      </c>
      <c r="I74" s="15">
        <v>1</v>
      </c>
      <c r="J74" s="16">
        <v>1541</v>
      </c>
      <c r="K74" s="16">
        <f t="shared" si="17"/>
        <v>1078.7</v>
      </c>
      <c r="L74" s="57">
        <f t="shared" si="18"/>
        <v>462.29999999999995</v>
      </c>
    </row>
    <row r="75" spans="1:12" s="3" customFormat="1" ht="51">
      <c r="A75" s="56">
        <v>69</v>
      </c>
      <c r="B75" s="42" t="s">
        <v>87</v>
      </c>
      <c r="C75" s="35" t="s">
        <v>92</v>
      </c>
      <c r="D75" s="35" t="s">
        <v>183</v>
      </c>
      <c r="E75" s="35" t="s">
        <v>93</v>
      </c>
      <c r="F75" s="35" t="s">
        <v>249</v>
      </c>
      <c r="G75" s="35" t="s">
        <v>306</v>
      </c>
      <c r="H75" s="36" t="s">
        <v>91</v>
      </c>
      <c r="I75" s="15">
        <v>1</v>
      </c>
      <c r="J75" s="16">
        <v>4833</v>
      </c>
      <c r="K75" s="16">
        <f t="shared" si="17"/>
        <v>3383.1</v>
      </c>
      <c r="L75" s="57">
        <f t="shared" si="18"/>
        <v>1449.9</v>
      </c>
    </row>
    <row r="76" spans="1:12" s="3" customFormat="1" ht="51">
      <c r="A76" s="56">
        <v>70</v>
      </c>
      <c r="B76" s="42" t="s">
        <v>87</v>
      </c>
      <c r="C76" s="35" t="s">
        <v>130</v>
      </c>
      <c r="D76" s="35" t="s">
        <v>183</v>
      </c>
      <c r="E76" s="35" t="s">
        <v>131</v>
      </c>
      <c r="F76" s="35" t="s">
        <v>249</v>
      </c>
      <c r="G76" s="35" t="s">
        <v>307</v>
      </c>
      <c r="H76" s="36" t="s">
        <v>91</v>
      </c>
      <c r="I76" s="15">
        <v>1</v>
      </c>
      <c r="J76" s="16">
        <v>9500</v>
      </c>
      <c r="K76" s="16">
        <f t="shared" si="17"/>
        <v>6650</v>
      </c>
      <c r="L76" s="57">
        <f t="shared" si="18"/>
        <v>2850</v>
      </c>
    </row>
    <row r="77" spans="1:12" s="3" customFormat="1" ht="51">
      <c r="A77" s="58">
        <v>71</v>
      </c>
      <c r="B77" s="42" t="s">
        <v>87</v>
      </c>
      <c r="C77" s="35" t="s">
        <v>179</v>
      </c>
      <c r="D77" s="35" t="s">
        <v>183</v>
      </c>
      <c r="E77" s="35" t="s">
        <v>180</v>
      </c>
      <c r="F77" s="35"/>
      <c r="G77" s="35" t="s">
        <v>308</v>
      </c>
      <c r="H77" s="36" t="s">
        <v>91</v>
      </c>
      <c r="I77" s="15">
        <v>1</v>
      </c>
      <c r="J77" s="16">
        <v>162</v>
      </c>
      <c r="K77" s="16">
        <v>162</v>
      </c>
      <c r="L77" s="57">
        <f t="shared" si="18"/>
        <v>0</v>
      </c>
    </row>
    <row r="78" spans="1:12" s="3" customFormat="1" ht="51">
      <c r="A78" s="56">
        <v>72</v>
      </c>
      <c r="B78" s="42" t="s">
        <v>87</v>
      </c>
      <c r="C78" s="35" t="s">
        <v>179</v>
      </c>
      <c r="D78" s="35" t="s">
        <v>183</v>
      </c>
      <c r="E78" s="35" t="s">
        <v>180</v>
      </c>
      <c r="F78" s="35"/>
      <c r="G78" s="35" t="s">
        <v>309</v>
      </c>
      <c r="H78" s="36" t="s">
        <v>91</v>
      </c>
      <c r="I78" s="15">
        <v>1</v>
      </c>
      <c r="J78" s="16">
        <v>1379</v>
      </c>
      <c r="K78" s="16">
        <v>1379</v>
      </c>
      <c r="L78" s="57">
        <f t="shared" si="18"/>
        <v>0</v>
      </c>
    </row>
    <row r="79" spans="1:12" s="3" customFormat="1" ht="51">
      <c r="A79" s="56">
        <v>73</v>
      </c>
      <c r="B79" s="42" t="s">
        <v>87</v>
      </c>
      <c r="C79" s="35" t="s">
        <v>94</v>
      </c>
      <c r="D79" s="35" t="s">
        <v>183</v>
      </c>
      <c r="E79" s="35" t="s">
        <v>95</v>
      </c>
      <c r="F79" s="35" t="s">
        <v>249</v>
      </c>
      <c r="G79" s="35" t="s">
        <v>310</v>
      </c>
      <c r="H79" s="36" t="s">
        <v>91</v>
      </c>
      <c r="I79" s="15">
        <v>1</v>
      </c>
      <c r="J79" s="16">
        <v>1800</v>
      </c>
      <c r="K79" s="16">
        <f t="shared" ref="K79:K80" si="19">J79/10*7</f>
        <v>1260</v>
      </c>
      <c r="L79" s="57">
        <f t="shared" si="18"/>
        <v>540</v>
      </c>
    </row>
    <row r="80" spans="1:12" s="3" customFormat="1" ht="51">
      <c r="A80" s="58">
        <v>74</v>
      </c>
      <c r="B80" s="42" t="s">
        <v>87</v>
      </c>
      <c r="C80" s="35" t="s">
        <v>181</v>
      </c>
      <c r="D80" s="35" t="s">
        <v>183</v>
      </c>
      <c r="E80" s="35" t="s">
        <v>182</v>
      </c>
      <c r="F80" s="35" t="s">
        <v>249</v>
      </c>
      <c r="G80" s="35" t="s">
        <v>311</v>
      </c>
      <c r="H80" s="36" t="s">
        <v>91</v>
      </c>
      <c r="I80" s="15">
        <v>1</v>
      </c>
      <c r="J80" s="16">
        <v>2800</v>
      </c>
      <c r="K80" s="16">
        <f t="shared" si="19"/>
        <v>1960</v>
      </c>
      <c r="L80" s="57">
        <f t="shared" si="18"/>
        <v>840</v>
      </c>
    </row>
    <row r="81" spans="1:12" s="3" customFormat="1" ht="51">
      <c r="A81" s="56">
        <v>75</v>
      </c>
      <c r="B81" s="34" t="s">
        <v>87</v>
      </c>
      <c r="C81" s="35" t="s">
        <v>251</v>
      </c>
      <c r="D81" s="35" t="s">
        <v>131</v>
      </c>
      <c r="E81" s="35" t="s">
        <v>131</v>
      </c>
      <c r="F81" s="35">
        <v>2014</v>
      </c>
      <c r="G81" s="35" t="s">
        <v>311</v>
      </c>
      <c r="H81" s="16" t="s">
        <v>200</v>
      </c>
      <c r="I81" s="16">
        <v>1</v>
      </c>
      <c r="J81" s="40">
        <v>9500</v>
      </c>
      <c r="K81" s="16">
        <f t="shared" ref="K81:K82" si="20">J81/10*7</f>
        <v>6650</v>
      </c>
      <c r="L81" s="57">
        <f t="shared" si="18"/>
        <v>2850</v>
      </c>
    </row>
    <row r="82" spans="1:12" s="3" customFormat="1" ht="51">
      <c r="A82" s="56">
        <v>76</v>
      </c>
      <c r="B82" s="34" t="s">
        <v>96</v>
      </c>
      <c r="C82" s="35" t="s">
        <v>251</v>
      </c>
      <c r="D82" s="35" t="s">
        <v>218</v>
      </c>
      <c r="E82" s="35" t="s">
        <v>218</v>
      </c>
      <c r="F82" s="35">
        <v>2014</v>
      </c>
      <c r="G82" s="35" t="s">
        <v>349</v>
      </c>
      <c r="H82" s="16" t="s">
        <v>200</v>
      </c>
      <c r="I82" s="16">
        <v>1</v>
      </c>
      <c r="J82" s="40">
        <v>1800</v>
      </c>
      <c r="K82" s="16">
        <f t="shared" si="20"/>
        <v>1260</v>
      </c>
      <c r="L82" s="57">
        <f t="shared" si="18"/>
        <v>540</v>
      </c>
    </row>
    <row r="83" spans="1:12" s="3" customFormat="1" ht="51">
      <c r="A83" s="58">
        <v>77</v>
      </c>
      <c r="B83" s="34" t="s">
        <v>87</v>
      </c>
      <c r="C83" s="35" t="s">
        <v>252</v>
      </c>
      <c r="D83" s="35" t="s">
        <v>253</v>
      </c>
      <c r="E83" s="35" t="s">
        <v>253</v>
      </c>
      <c r="F83" s="35" t="s">
        <v>268</v>
      </c>
      <c r="G83" s="35" t="s">
        <v>312</v>
      </c>
      <c r="H83" s="16" t="s">
        <v>200</v>
      </c>
      <c r="I83" s="15">
        <v>1</v>
      </c>
      <c r="J83" s="16">
        <v>2448</v>
      </c>
      <c r="K83" s="16">
        <v>2448</v>
      </c>
      <c r="L83" s="57">
        <f t="shared" si="18"/>
        <v>0</v>
      </c>
    </row>
    <row r="84" spans="1:12" s="3" customFormat="1" ht="51">
      <c r="A84" s="56">
        <v>78</v>
      </c>
      <c r="B84" s="34" t="s">
        <v>87</v>
      </c>
      <c r="C84" s="35" t="s">
        <v>252</v>
      </c>
      <c r="D84" s="35" t="s">
        <v>254</v>
      </c>
      <c r="E84" s="35" t="s">
        <v>254</v>
      </c>
      <c r="F84" s="35">
        <v>2007</v>
      </c>
      <c r="G84" s="35" t="s">
        <v>313</v>
      </c>
      <c r="H84" s="16" t="s">
        <v>200</v>
      </c>
      <c r="I84" s="15">
        <v>1</v>
      </c>
      <c r="J84" s="16">
        <v>7490</v>
      </c>
      <c r="K84" s="16">
        <v>7490</v>
      </c>
      <c r="L84" s="57">
        <f t="shared" si="18"/>
        <v>0</v>
      </c>
    </row>
    <row r="85" spans="1:12" s="3" customFormat="1" ht="51">
      <c r="A85" s="56">
        <v>79</v>
      </c>
      <c r="B85" s="34" t="s">
        <v>87</v>
      </c>
      <c r="C85" s="35" t="s">
        <v>252</v>
      </c>
      <c r="D85" s="35" t="s">
        <v>255</v>
      </c>
      <c r="E85" s="35" t="s">
        <v>255</v>
      </c>
      <c r="F85" s="35">
        <v>2007</v>
      </c>
      <c r="G85" s="35" t="s">
        <v>314</v>
      </c>
      <c r="H85" s="16" t="s">
        <v>200</v>
      </c>
      <c r="I85" s="15">
        <v>1</v>
      </c>
      <c r="J85" s="16">
        <v>5031</v>
      </c>
      <c r="K85" s="16">
        <v>5031</v>
      </c>
      <c r="L85" s="57">
        <f t="shared" si="18"/>
        <v>0</v>
      </c>
    </row>
    <row r="86" spans="1:12" s="3" customFormat="1" ht="51">
      <c r="A86" s="58">
        <v>80</v>
      </c>
      <c r="B86" s="34" t="s">
        <v>87</v>
      </c>
      <c r="C86" s="35" t="s">
        <v>252</v>
      </c>
      <c r="D86" s="35" t="s">
        <v>256</v>
      </c>
      <c r="E86" s="35" t="s">
        <v>256</v>
      </c>
      <c r="F86" s="35" t="s">
        <v>268</v>
      </c>
      <c r="G86" s="35" t="s">
        <v>315</v>
      </c>
      <c r="H86" s="16" t="s">
        <v>200</v>
      </c>
      <c r="I86" s="15">
        <v>1</v>
      </c>
      <c r="J86" s="16">
        <v>4851</v>
      </c>
      <c r="K86" s="16">
        <v>4851</v>
      </c>
      <c r="L86" s="57">
        <f t="shared" si="18"/>
        <v>0</v>
      </c>
    </row>
    <row r="87" spans="1:12" s="3" customFormat="1" ht="51">
      <c r="A87" s="56">
        <v>81</v>
      </c>
      <c r="B87" s="34" t="s">
        <v>87</v>
      </c>
      <c r="C87" s="35" t="s">
        <v>252</v>
      </c>
      <c r="D87" s="35" t="s">
        <v>257</v>
      </c>
      <c r="E87" s="35" t="s">
        <v>257</v>
      </c>
      <c r="F87" s="35">
        <v>2007</v>
      </c>
      <c r="G87" s="35" t="s">
        <v>316</v>
      </c>
      <c r="H87" s="16" t="s">
        <v>200</v>
      </c>
      <c r="I87" s="15">
        <v>1</v>
      </c>
      <c r="J87" s="16">
        <v>1825</v>
      </c>
      <c r="K87" s="16">
        <v>1825</v>
      </c>
      <c r="L87" s="57">
        <f t="shared" si="18"/>
        <v>0</v>
      </c>
    </row>
    <row r="88" spans="1:12" s="3" customFormat="1" ht="51">
      <c r="A88" s="56">
        <v>82</v>
      </c>
      <c r="B88" s="34" t="s">
        <v>87</v>
      </c>
      <c r="C88" s="35" t="s">
        <v>252</v>
      </c>
      <c r="D88" s="35" t="s">
        <v>258</v>
      </c>
      <c r="E88" s="35" t="s">
        <v>258</v>
      </c>
      <c r="F88" s="35">
        <v>2007</v>
      </c>
      <c r="G88" s="35" t="s">
        <v>317</v>
      </c>
      <c r="H88" s="16" t="s">
        <v>200</v>
      </c>
      <c r="I88" s="15">
        <v>1</v>
      </c>
      <c r="J88" s="16">
        <v>3144</v>
      </c>
      <c r="K88" s="16">
        <v>3144</v>
      </c>
      <c r="L88" s="57">
        <f t="shared" si="18"/>
        <v>0</v>
      </c>
    </row>
    <row r="89" spans="1:12" s="3" customFormat="1" ht="51">
      <c r="A89" s="58">
        <v>83</v>
      </c>
      <c r="B89" s="34" t="s">
        <v>87</v>
      </c>
      <c r="C89" s="35" t="s">
        <v>252</v>
      </c>
      <c r="D89" s="35" t="s">
        <v>259</v>
      </c>
      <c r="E89" s="35" t="s">
        <v>259</v>
      </c>
      <c r="F89" s="35" t="s">
        <v>268</v>
      </c>
      <c r="G89" s="35" t="s">
        <v>318</v>
      </c>
      <c r="H89" s="16" t="s">
        <v>200</v>
      </c>
      <c r="I89" s="15">
        <v>1</v>
      </c>
      <c r="J89" s="16">
        <v>1757</v>
      </c>
      <c r="K89" s="16">
        <v>1757</v>
      </c>
      <c r="L89" s="57">
        <f t="shared" si="18"/>
        <v>0</v>
      </c>
    </row>
    <row r="90" spans="1:12" s="3" customFormat="1" ht="51">
      <c r="A90" s="56">
        <v>84</v>
      </c>
      <c r="B90" s="34" t="s">
        <v>87</v>
      </c>
      <c r="C90" s="35" t="s">
        <v>252</v>
      </c>
      <c r="D90" s="35" t="s">
        <v>260</v>
      </c>
      <c r="E90" s="35" t="s">
        <v>260</v>
      </c>
      <c r="F90" s="35"/>
      <c r="G90" s="35" t="s">
        <v>350</v>
      </c>
      <c r="H90" s="16" t="s">
        <v>200</v>
      </c>
      <c r="I90" s="15">
        <v>1</v>
      </c>
      <c r="J90" s="16">
        <v>449</v>
      </c>
      <c r="K90" s="16">
        <v>449</v>
      </c>
      <c r="L90" s="57">
        <f t="shared" si="18"/>
        <v>0</v>
      </c>
    </row>
    <row r="91" spans="1:12" s="3" customFormat="1" ht="51">
      <c r="A91" s="56">
        <v>85</v>
      </c>
      <c r="B91" s="34" t="s">
        <v>87</v>
      </c>
      <c r="C91" s="35" t="s">
        <v>252</v>
      </c>
      <c r="D91" s="35" t="s">
        <v>218</v>
      </c>
      <c r="E91" s="35" t="s">
        <v>218</v>
      </c>
      <c r="F91" s="35" t="s">
        <v>268</v>
      </c>
      <c r="G91" s="35" t="s">
        <v>319</v>
      </c>
      <c r="H91" s="16" t="s">
        <v>200</v>
      </c>
      <c r="I91" s="15">
        <v>1</v>
      </c>
      <c r="J91" s="16">
        <v>1314</v>
      </c>
      <c r="K91" s="16">
        <v>1314</v>
      </c>
      <c r="L91" s="57">
        <f t="shared" si="18"/>
        <v>0</v>
      </c>
    </row>
    <row r="92" spans="1:12" s="3" customFormat="1" ht="51">
      <c r="A92" s="58">
        <v>86</v>
      </c>
      <c r="B92" s="42" t="s">
        <v>87</v>
      </c>
      <c r="C92" s="35" t="s">
        <v>184</v>
      </c>
      <c r="D92" s="35" t="s">
        <v>204</v>
      </c>
      <c r="E92" s="35" t="s">
        <v>185</v>
      </c>
      <c r="F92" s="35" t="s">
        <v>268</v>
      </c>
      <c r="G92" s="35" t="s">
        <v>320</v>
      </c>
      <c r="H92" s="36" t="s">
        <v>91</v>
      </c>
      <c r="I92" s="15">
        <v>1</v>
      </c>
      <c r="J92" s="16">
        <v>2180</v>
      </c>
      <c r="K92" s="16">
        <v>2180</v>
      </c>
      <c r="L92" s="57">
        <f t="shared" si="18"/>
        <v>0</v>
      </c>
    </row>
    <row r="93" spans="1:12" s="3" customFormat="1" ht="51">
      <c r="A93" s="56">
        <v>87</v>
      </c>
      <c r="B93" s="42" t="s">
        <v>87</v>
      </c>
      <c r="C93" s="35" t="s">
        <v>140</v>
      </c>
      <c r="D93" s="35" t="s">
        <v>204</v>
      </c>
      <c r="E93" s="35" t="s">
        <v>140</v>
      </c>
      <c r="F93" s="35" t="s">
        <v>266</v>
      </c>
      <c r="G93" s="35" t="s">
        <v>351</v>
      </c>
      <c r="H93" s="36" t="s">
        <v>91</v>
      </c>
      <c r="I93" s="15">
        <v>1</v>
      </c>
      <c r="J93" s="16">
        <v>11380</v>
      </c>
      <c r="K93" s="16">
        <v>4552</v>
      </c>
      <c r="L93" s="57">
        <f t="shared" si="18"/>
        <v>6828</v>
      </c>
    </row>
    <row r="94" spans="1:12" s="3" customFormat="1" ht="76.5">
      <c r="A94" s="56">
        <v>88</v>
      </c>
      <c r="B94" s="42" t="s">
        <v>87</v>
      </c>
      <c r="C94" s="35" t="s">
        <v>186</v>
      </c>
      <c r="D94" s="35" t="s">
        <v>204</v>
      </c>
      <c r="E94" s="35" t="s">
        <v>187</v>
      </c>
      <c r="F94" s="35" t="s">
        <v>268</v>
      </c>
      <c r="G94" s="35" t="s">
        <v>323</v>
      </c>
      <c r="H94" s="36" t="s">
        <v>91</v>
      </c>
      <c r="I94" s="15">
        <v>1</v>
      </c>
      <c r="J94" s="16">
        <v>6670</v>
      </c>
      <c r="K94" s="16">
        <v>6670</v>
      </c>
      <c r="L94" s="57">
        <f t="shared" si="18"/>
        <v>0</v>
      </c>
    </row>
    <row r="95" spans="1:12" s="3" customFormat="1" ht="76.5">
      <c r="A95" s="58">
        <v>89</v>
      </c>
      <c r="B95" s="42" t="s">
        <v>87</v>
      </c>
      <c r="C95" s="35" t="s">
        <v>188</v>
      </c>
      <c r="D95" s="35" t="s">
        <v>204</v>
      </c>
      <c r="E95" s="35" t="s">
        <v>189</v>
      </c>
      <c r="F95" s="35" t="s">
        <v>268</v>
      </c>
      <c r="G95" s="35" t="s">
        <v>324</v>
      </c>
      <c r="H95" s="36" t="s">
        <v>91</v>
      </c>
      <c r="I95" s="15">
        <v>1</v>
      </c>
      <c r="J95" s="16">
        <v>4480</v>
      </c>
      <c r="K95" s="16">
        <v>4480</v>
      </c>
      <c r="L95" s="57">
        <f t="shared" si="18"/>
        <v>0</v>
      </c>
    </row>
    <row r="96" spans="1:12" s="3" customFormat="1" ht="51">
      <c r="A96" s="56">
        <v>90</v>
      </c>
      <c r="B96" s="42" t="s">
        <v>87</v>
      </c>
      <c r="C96" s="35" t="s">
        <v>190</v>
      </c>
      <c r="D96" s="35" t="s">
        <v>204</v>
      </c>
      <c r="E96" s="35" t="s">
        <v>191</v>
      </c>
      <c r="F96" s="35" t="s">
        <v>268</v>
      </c>
      <c r="G96" s="35" t="s">
        <v>326</v>
      </c>
      <c r="H96" s="36" t="s">
        <v>91</v>
      </c>
      <c r="I96" s="15">
        <v>1</v>
      </c>
      <c r="J96" s="16">
        <v>4320</v>
      </c>
      <c r="K96" s="16">
        <v>4320</v>
      </c>
      <c r="L96" s="57">
        <f t="shared" si="18"/>
        <v>0</v>
      </c>
    </row>
    <row r="97" spans="1:12" s="3" customFormat="1" ht="51">
      <c r="A97" s="56">
        <v>91</v>
      </c>
      <c r="B97" s="42" t="s">
        <v>87</v>
      </c>
      <c r="C97" s="35" t="s">
        <v>192</v>
      </c>
      <c r="D97" s="35" t="s">
        <v>204</v>
      </c>
      <c r="E97" s="35" t="s">
        <v>193</v>
      </c>
      <c r="F97" s="35" t="s">
        <v>261</v>
      </c>
      <c r="G97" s="35" t="s">
        <v>352</v>
      </c>
      <c r="H97" s="36" t="s">
        <v>91</v>
      </c>
      <c r="I97" s="15">
        <v>1</v>
      </c>
      <c r="J97" s="16">
        <v>2800</v>
      </c>
      <c r="K97" s="16">
        <v>1680</v>
      </c>
      <c r="L97" s="57">
        <f t="shared" si="18"/>
        <v>1120</v>
      </c>
    </row>
    <row r="98" spans="1:12" s="3" customFormat="1" ht="51">
      <c r="A98" s="58">
        <v>92</v>
      </c>
      <c r="B98" s="42" t="s">
        <v>87</v>
      </c>
      <c r="C98" s="35" t="s">
        <v>194</v>
      </c>
      <c r="D98" s="35" t="s">
        <v>204</v>
      </c>
      <c r="E98" s="35" t="s">
        <v>195</v>
      </c>
      <c r="F98" s="35" t="s">
        <v>261</v>
      </c>
      <c r="G98" s="35" t="s">
        <v>328</v>
      </c>
      <c r="H98" s="36" t="s">
        <v>91</v>
      </c>
      <c r="I98" s="15">
        <v>1</v>
      </c>
      <c r="J98" s="16">
        <v>4500</v>
      </c>
      <c r="K98" s="16">
        <v>2700</v>
      </c>
      <c r="L98" s="57">
        <f t="shared" si="18"/>
        <v>1800</v>
      </c>
    </row>
    <row r="99" spans="1:12" s="3" customFormat="1" ht="51">
      <c r="A99" s="56">
        <v>93</v>
      </c>
      <c r="B99" s="42" t="s">
        <v>87</v>
      </c>
      <c r="C99" s="35" t="s">
        <v>115</v>
      </c>
      <c r="D99" s="35" t="s">
        <v>204</v>
      </c>
      <c r="E99" s="35" t="s">
        <v>116</v>
      </c>
      <c r="F99" s="35" t="s">
        <v>249</v>
      </c>
      <c r="G99" s="35" t="s">
        <v>327</v>
      </c>
      <c r="H99" s="36" t="s">
        <v>91</v>
      </c>
      <c r="I99" s="15">
        <v>1</v>
      </c>
      <c r="J99" s="16">
        <v>14590</v>
      </c>
      <c r="K99" s="16">
        <f t="shared" ref="K99" si="21">J99/10*7</f>
        <v>10213</v>
      </c>
      <c r="L99" s="57">
        <f t="shared" si="18"/>
        <v>4377</v>
      </c>
    </row>
    <row r="100" spans="1:12" s="3" customFormat="1" ht="51">
      <c r="A100" s="56">
        <v>94</v>
      </c>
      <c r="B100" s="42" t="s">
        <v>87</v>
      </c>
      <c r="C100" s="35" t="s">
        <v>196</v>
      </c>
      <c r="D100" s="35" t="s">
        <v>204</v>
      </c>
      <c r="E100" s="35" t="s">
        <v>197</v>
      </c>
      <c r="F100" s="35" t="s">
        <v>261</v>
      </c>
      <c r="G100" s="35" t="s">
        <v>329</v>
      </c>
      <c r="H100" s="36" t="s">
        <v>91</v>
      </c>
      <c r="I100" s="15">
        <v>1</v>
      </c>
      <c r="J100" s="16">
        <v>3890</v>
      </c>
      <c r="K100" s="16">
        <v>2723</v>
      </c>
      <c r="L100" s="57">
        <f t="shared" si="18"/>
        <v>1167</v>
      </c>
    </row>
    <row r="101" spans="1:12" s="3" customFormat="1" ht="51">
      <c r="A101" s="58">
        <v>95</v>
      </c>
      <c r="B101" s="42" t="s">
        <v>87</v>
      </c>
      <c r="C101" s="35" t="s">
        <v>101</v>
      </c>
      <c r="D101" s="35" t="s">
        <v>204</v>
      </c>
      <c r="E101" s="35" t="s">
        <v>103</v>
      </c>
      <c r="F101" s="35" t="s">
        <v>249</v>
      </c>
      <c r="G101" s="35" t="s">
        <v>330</v>
      </c>
      <c r="H101" s="36" t="s">
        <v>91</v>
      </c>
      <c r="I101" s="15">
        <v>1</v>
      </c>
      <c r="J101" s="16">
        <v>3236</v>
      </c>
      <c r="K101" s="16">
        <v>2265</v>
      </c>
      <c r="L101" s="57">
        <f t="shared" si="18"/>
        <v>971</v>
      </c>
    </row>
    <row r="102" spans="1:12" s="3" customFormat="1" ht="51">
      <c r="A102" s="56">
        <v>96</v>
      </c>
      <c r="B102" s="42" t="s">
        <v>87</v>
      </c>
      <c r="C102" s="35" t="s">
        <v>198</v>
      </c>
      <c r="D102" s="35" t="s">
        <v>204</v>
      </c>
      <c r="E102" s="35" t="s">
        <v>199</v>
      </c>
      <c r="F102" s="35" t="s">
        <v>266</v>
      </c>
      <c r="G102" s="35" t="s">
        <v>353</v>
      </c>
      <c r="H102" s="36" t="s">
        <v>200</v>
      </c>
      <c r="I102" s="15">
        <v>1</v>
      </c>
      <c r="J102" s="16">
        <v>8770</v>
      </c>
      <c r="K102" s="16">
        <v>3508</v>
      </c>
      <c r="L102" s="57">
        <f t="shared" si="18"/>
        <v>5262</v>
      </c>
    </row>
    <row r="103" spans="1:12" s="3" customFormat="1" ht="51">
      <c r="A103" s="56">
        <v>97</v>
      </c>
      <c r="B103" s="42" t="s">
        <v>87</v>
      </c>
      <c r="C103" s="35" t="s">
        <v>201</v>
      </c>
      <c r="D103" s="35" t="s">
        <v>204</v>
      </c>
      <c r="E103" s="35" t="s">
        <v>269</v>
      </c>
      <c r="F103" s="35" t="s">
        <v>261</v>
      </c>
      <c r="G103" s="35" t="s">
        <v>331</v>
      </c>
      <c r="H103" s="36" t="s">
        <v>91</v>
      </c>
      <c r="I103" s="15">
        <v>1</v>
      </c>
      <c r="J103" s="16">
        <v>19418</v>
      </c>
      <c r="K103" s="16">
        <v>11650</v>
      </c>
      <c r="L103" s="57">
        <f t="shared" si="18"/>
        <v>7768</v>
      </c>
    </row>
    <row r="104" spans="1:12" s="3" customFormat="1" ht="51">
      <c r="A104" s="58">
        <v>98</v>
      </c>
      <c r="B104" s="42" t="s">
        <v>87</v>
      </c>
      <c r="C104" s="35" t="s">
        <v>202</v>
      </c>
      <c r="D104" s="35" t="s">
        <v>204</v>
      </c>
      <c r="E104" s="35" t="s">
        <v>203</v>
      </c>
      <c r="F104" s="35" t="s">
        <v>264</v>
      </c>
      <c r="G104" s="35" t="s">
        <v>354</v>
      </c>
      <c r="H104" s="36" t="s">
        <v>91</v>
      </c>
      <c r="I104" s="15">
        <v>1</v>
      </c>
      <c r="J104" s="16">
        <v>9400</v>
      </c>
      <c r="K104" s="16">
        <v>2820</v>
      </c>
      <c r="L104" s="57">
        <f t="shared" si="18"/>
        <v>6580</v>
      </c>
    </row>
    <row r="105" spans="1:12" s="3" customFormat="1" ht="51">
      <c r="A105" s="56">
        <v>99</v>
      </c>
      <c r="B105" s="42" t="s">
        <v>87</v>
      </c>
      <c r="C105" s="35" t="s">
        <v>88</v>
      </c>
      <c r="D105" s="35" t="s">
        <v>204</v>
      </c>
      <c r="E105" s="35" t="s">
        <v>90</v>
      </c>
      <c r="F105" s="35" t="s">
        <v>249</v>
      </c>
      <c r="G105" s="35" t="s">
        <v>332</v>
      </c>
      <c r="H105" s="36" t="s">
        <v>91</v>
      </c>
      <c r="I105" s="15">
        <v>1</v>
      </c>
      <c r="J105" s="16">
        <v>1195</v>
      </c>
      <c r="K105" s="16">
        <v>837</v>
      </c>
      <c r="L105" s="57">
        <f t="shared" si="18"/>
        <v>358</v>
      </c>
    </row>
    <row r="106" spans="1:12" s="3" customFormat="1" ht="51">
      <c r="A106" s="56">
        <v>100</v>
      </c>
      <c r="B106" s="42" t="s">
        <v>87</v>
      </c>
      <c r="C106" s="35" t="s">
        <v>126</v>
      </c>
      <c r="D106" s="35" t="s">
        <v>204</v>
      </c>
      <c r="E106" s="35" t="s">
        <v>127</v>
      </c>
      <c r="F106" s="35" t="s">
        <v>249</v>
      </c>
      <c r="G106" s="35" t="s">
        <v>333</v>
      </c>
      <c r="H106" s="36" t="s">
        <v>91</v>
      </c>
      <c r="I106" s="15">
        <v>1</v>
      </c>
      <c r="J106" s="16">
        <v>11580</v>
      </c>
      <c r="K106" s="16">
        <f t="shared" ref="K106:K109" si="22">J106/10*7</f>
        <v>8106</v>
      </c>
      <c r="L106" s="57">
        <f t="shared" si="18"/>
        <v>3474</v>
      </c>
    </row>
    <row r="107" spans="1:12" s="3" customFormat="1" ht="51">
      <c r="A107" s="58">
        <v>101</v>
      </c>
      <c r="B107" s="42" t="s">
        <v>87</v>
      </c>
      <c r="C107" s="35" t="s">
        <v>128</v>
      </c>
      <c r="D107" s="35" t="s">
        <v>204</v>
      </c>
      <c r="E107" s="35" t="s">
        <v>129</v>
      </c>
      <c r="F107" s="35" t="s">
        <v>249</v>
      </c>
      <c r="G107" s="35" t="s">
        <v>334</v>
      </c>
      <c r="H107" s="36" t="s">
        <v>91</v>
      </c>
      <c r="I107" s="15">
        <v>1</v>
      </c>
      <c r="J107" s="16">
        <v>5000</v>
      </c>
      <c r="K107" s="16">
        <f t="shared" si="22"/>
        <v>3500</v>
      </c>
      <c r="L107" s="57">
        <f t="shared" si="18"/>
        <v>1500</v>
      </c>
    </row>
    <row r="108" spans="1:12" s="3" customFormat="1" ht="51">
      <c r="A108" s="56">
        <v>102</v>
      </c>
      <c r="B108" s="42" t="s">
        <v>87</v>
      </c>
      <c r="C108" s="35" t="s">
        <v>92</v>
      </c>
      <c r="D108" s="35" t="s">
        <v>204</v>
      </c>
      <c r="E108" s="35" t="s">
        <v>93</v>
      </c>
      <c r="F108" s="35" t="s">
        <v>249</v>
      </c>
      <c r="G108" s="35" t="s">
        <v>335</v>
      </c>
      <c r="H108" s="36" t="s">
        <v>91</v>
      </c>
      <c r="I108" s="15">
        <v>1</v>
      </c>
      <c r="J108" s="16">
        <v>4833</v>
      </c>
      <c r="K108" s="51">
        <f t="shared" si="22"/>
        <v>3383.1</v>
      </c>
      <c r="L108" s="57">
        <f t="shared" si="18"/>
        <v>1449.9</v>
      </c>
    </row>
    <row r="109" spans="1:12" s="3" customFormat="1" ht="51">
      <c r="A109" s="56">
        <v>103</v>
      </c>
      <c r="B109" s="42" t="s">
        <v>87</v>
      </c>
      <c r="C109" s="35" t="s">
        <v>130</v>
      </c>
      <c r="D109" s="35" t="s">
        <v>204</v>
      </c>
      <c r="E109" s="35" t="s">
        <v>131</v>
      </c>
      <c r="F109" s="35" t="s">
        <v>249</v>
      </c>
      <c r="G109" s="35" t="s">
        <v>336</v>
      </c>
      <c r="H109" s="36" t="s">
        <v>91</v>
      </c>
      <c r="I109" s="15">
        <v>1</v>
      </c>
      <c r="J109" s="16">
        <v>9500</v>
      </c>
      <c r="K109" s="16">
        <f t="shared" si="22"/>
        <v>6650</v>
      </c>
      <c r="L109" s="57">
        <f t="shared" si="18"/>
        <v>2850</v>
      </c>
    </row>
    <row r="110" spans="1:12" s="3" customFormat="1" ht="51">
      <c r="A110" s="58">
        <v>104</v>
      </c>
      <c r="B110" s="42" t="s">
        <v>87</v>
      </c>
      <c r="C110" s="35" t="s">
        <v>130</v>
      </c>
      <c r="D110" s="35" t="s">
        <v>204</v>
      </c>
      <c r="E110" s="35" t="s">
        <v>131</v>
      </c>
      <c r="F110" s="35"/>
      <c r="G110" s="35" t="s">
        <v>337</v>
      </c>
      <c r="H110" s="36" t="s">
        <v>91</v>
      </c>
      <c r="I110" s="15">
        <v>1</v>
      </c>
      <c r="J110" s="16">
        <v>345</v>
      </c>
      <c r="K110" s="16">
        <v>345</v>
      </c>
      <c r="L110" s="57">
        <f t="shared" si="18"/>
        <v>0</v>
      </c>
    </row>
    <row r="111" spans="1:12" s="3" customFormat="1" ht="51">
      <c r="A111" s="56">
        <v>105</v>
      </c>
      <c r="B111" s="42" t="s">
        <v>132</v>
      </c>
      <c r="C111" s="35" t="s">
        <v>133</v>
      </c>
      <c r="D111" s="35" t="s">
        <v>204</v>
      </c>
      <c r="E111" s="35" t="s">
        <v>134</v>
      </c>
      <c r="F111" s="35" t="s">
        <v>262</v>
      </c>
      <c r="G111" s="35" t="s">
        <v>338</v>
      </c>
      <c r="H111" s="36" t="s">
        <v>91</v>
      </c>
      <c r="I111" s="15">
        <v>1</v>
      </c>
      <c r="J111" s="16">
        <v>101900</v>
      </c>
      <c r="K111" s="16">
        <v>3397</v>
      </c>
      <c r="L111" s="57">
        <f t="shared" si="18"/>
        <v>98503</v>
      </c>
    </row>
    <row r="112" spans="1:12" s="3" customFormat="1" ht="51">
      <c r="A112" s="56">
        <v>106</v>
      </c>
      <c r="B112" s="42" t="s">
        <v>87</v>
      </c>
      <c r="C112" s="35" t="s">
        <v>135</v>
      </c>
      <c r="D112" s="35" t="s">
        <v>204</v>
      </c>
      <c r="E112" s="35" t="s">
        <v>136</v>
      </c>
      <c r="F112" s="35" t="s">
        <v>249</v>
      </c>
      <c r="G112" s="35" t="s">
        <v>321</v>
      </c>
      <c r="H112" s="36" t="s">
        <v>91</v>
      </c>
      <c r="I112" s="15">
        <v>1</v>
      </c>
      <c r="J112" s="16">
        <v>2800</v>
      </c>
      <c r="K112" s="16">
        <f t="shared" ref="K112:K113" si="23">J112/10*7</f>
        <v>1960</v>
      </c>
      <c r="L112" s="57">
        <f t="shared" si="18"/>
        <v>840</v>
      </c>
    </row>
    <row r="113" spans="1:12" s="3" customFormat="1" ht="51">
      <c r="A113" s="58">
        <v>107</v>
      </c>
      <c r="B113" s="42" t="s">
        <v>87</v>
      </c>
      <c r="C113" s="35" t="s">
        <v>94</v>
      </c>
      <c r="D113" s="35" t="s">
        <v>204</v>
      </c>
      <c r="E113" s="35" t="s">
        <v>95</v>
      </c>
      <c r="F113" s="35" t="s">
        <v>249</v>
      </c>
      <c r="G113" s="35" t="s">
        <v>339</v>
      </c>
      <c r="H113" s="36" t="s">
        <v>91</v>
      </c>
      <c r="I113" s="15">
        <v>1</v>
      </c>
      <c r="J113" s="16">
        <v>1800</v>
      </c>
      <c r="K113" s="16">
        <f t="shared" si="23"/>
        <v>1260</v>
      </c>
      <c r="L113" s="57">
        <f t="shared" si="18"/>
        <v>540</v>
      </c>
    </row>
    <row r="114" spans="1:12" s="3" customFormat="1" ht="51">
      <c r="A114" s="56">
        <v>108</v>
      </c>
      <c r="B114" s="42" t="s">
        <v>87</v>
      </c>
      <c r="C114" s="35" t="s">
        <v>205</v>
      </c>
      <c r="D114" s="35" t="s">
        <v>204</v>
      </c>
      <c r="E114" s="35" t="s">
        <v>206</v>
      </c>
      <c r="F114" s="35"/>
      <c r="G114" s="35" t="s">
        <v>340</v>
      </c>
      <c r="H114" s="36" t="s">
        <v>91</v>
      </c>
      <c r="I114" s="15">
        <v>1</v>
      </c>
      <c r="J114" s="16">
        <v>556</v>
      </c>
      <c r="K114" s="16">
        <v>556</v>
      </c>
      <c r="L114" s="57">
        <f t="shared" si="18"/>
        <v>0</v>
      </c>
    </row>
    <row r="115" spans="1:12" s="3" customFormat="1" ht="51">
      <c r="A115" s="56">
        <v>109</v>
      </c>
      <c r="B115" s="42" t="s">
        <v>87</v>
      </c>
      <c r="C115" s="35" t="s">
        <v>207</v>
      </c>
      <c r="D115" s="35" t="s">
        <v>204</v>
      </c>
      <c r="E115" s="35" t="s">
        <v>208</v>
      </c>
      <c r="F115" s="35">
        <v>2019</v>
      </c>
      <c r="G115" s="35" t="s">
        <v>355</v>
      </c>
      <c r="H115" s="36" t="s">
        <v>91</v>
      </c>
      <c r="I115" s="15">
        <v>1</v>
      </c>
      <c r="J115" s="16">
        <v>1519</v>
      </c>
      <c r="K115" s="16">
        <v>1519</v>
      </c>
      <c r="L115" s="57">
        <f t="shared" si="18"/>
        <v>0</v>
      </c>
    </row>
    <row r="116" spans="1:12" s="3" customFormat="1" ht="51">
      <c r="A116" s="58">
        <v>110</v>
      </c>
      <c r="B116" s="42" t="s">
        <v>87</v>
      </c>
      <c r="C116" s="35" t="s">
        <v>209</v>
      </c>
      <c r="D116" s="35" t="s">
        <v>204</v>
      </c>
      <c r="E116" s="35" t="s">
        <v>210</v>
      </c>
      <c r="F116" s="35"/>
      <c r="G116" s="35" t="s">
        <v>341</v>
      </c>
      <c r="H116" s="36" t="s">
        <v>91</v>
      </c>
      <c r="I116" s="15">
        <v>1</v>
      </c>
      <c r="J116" s="16">
        <v>357</v>
      </c>
      <c r="K116" s="16">
        <v>357</v>
      </c>
      <c r="L116" s="57">
        <f t="shared" si="18"/>
        <v>0</v>
      </c>
    </row>
    <row r="117" spans="1:12" s="3" customFormat="1" ht="63.75">
      <c r="A117" s="56">
        <v>111</v>
      </c>
      <c r="B117" s="42" t="s">
        <v>139</v>
      </c>
      <c r="C117" s="35" t="s">
        <v>140</v>
      </c>
      <c r="D117" s="35" t="s">
        <v>204</v>
      </c>
      <c r="E117" s="35" t="s">
        <v>140</v>
      </c>
      <c r="F117" s="35" t="s">
        <v>266</v>
      </c>
      <c r="G117" s="35" t="s">
        <v>342</v>
      </c>
      <c r="H117" s="36" t="s">
        <v>91</v>
      </c>
      <c r="I117" s="15">
        <v>1</v>
      </c>
      <c r="J117" s="16">
        <v>10521.62</v>
      </c>
      <c r="K117" s="16">
        <v>4208</v>
      </c>
      <c r="L117" s="57">
        <f t="shared" si="18"/>
        <v>6313.6200000000008</v>
      </c>
    </row>
    <row r="118" spans="1:12" s="3" customFormat="1" ht="51">
      <c r="A118" s="56">
        <v>112</v>
      </c>
      <c r="B118" s="42" t="s">
        <v>166</v>
      </c>
      <c r="C118" s="35" t="s">
        <v>211</v>
      </c>
      <c r="D118" s="35" t="s">
        <v>204</v>
      </c>
      <c r="E118" s="35" t="s">
        <v>212</v>
      </c>
      <c r="F118" s="35" t="s">
        <v>267</v>
      </c>
      <c r="G118" s="35" t="s">
        <v>343</v>
      </c>
      <c r="H118" s="36" t="s">
        <v>91</v>
      </c>
      <c r="I118" s="15">
        <v>1</v>
      </c>
      <c r="J118" s="16">
        <v>20897</v>
      </c>
      <c r="K118" s="16">
        <v>20897</v>
      </c>
      <c r="L118" s="57">
        <f t="shared" si="18"/>
        <v>0</v>
      </c>
    </row>
    <row r="119" spans="1:12" s="3" customFormat="1" ht="51">
      <c r="A119" s="58">
        <v>113</v>
      </c>
      <c r="B119" s="42" t="s">
        <v>96</v>
      </c>
      <c r="C119" s="35" t="s">
        <v>147</v>
      </c>
      <c r="D119" s="35" t="s">
        <v>204</v>
      </c>
      <c r="E119" s="35" t="s">
        <v>147</v>
      </c>
      <c r="F119" s="35" t="s">
        <v>249</v>
      </c>
      <c r="G119" s="35" t="s">
        <v>356</v>
      </c>
      <c r="H119" s="36" t="s">
        <v>91</v>
      </c>
      <c r="I119" s="15">
        <v>1</v>
      </c>
      <c r="J119" s="16">
        <v>4500</v>
      </c>
      <c r="K119" s="16">
        <f t="shared" ref="K119:K120" si="24">J119/10*7</f>
        <v>3150</v>
      </c>
      <c r="L119" s="57">
        <f t="shared" si="18"/>
        <v>1350</v>
      </c>
    </row>
    <row r="120" spans="1:12" s="3" customFormat="1" ht="51">
      <c r="A120" s="56">
        <v>114</v>
      </c>
      <c r="B120" s="42" t="s">
        <v>96</v>
      </c>
      <c r="C120" s="35" t="s">
        <v>97</v>
      </c>
      <c r="D120" s="35" t="s">
        <v>204</v>
      </c>
      <c r="E120" s="35" t="s">
        <v>98</v>
      </c>
      <c r="F120" s="35" t="s">
        <v>249</v>
      </c>
      <c r="G120" s="35" t="s">
        <v>357</v>
      </c>
      <c r="H120" s="36" t="s">
        <v>91</v>
      </c>
      <c r="I120" s="15">
        <v>1</v>
      </c>
      <c r="J120" s="16">
        <v>8000</v>
      </c>
      <c r="K120" s="16">
        <f t="shared" si="24"/>
        <v>5600</v>
      </c>
      <c r="L120" s="57">
        <f t="shared" si="18"/>
        <v>2400</v>
      </c>
    </row>
    <row r="121" spans="1:12" s="3" customFormat="1" ht="51">
      <c r="A121" s="56">
        <v>115</v>
      </c>
      <c r="B121" s="42" t="s">
        <v>213</v>
      </c>
      <c r="C121" s="35" t="s">
        <v>214</v>
      </c>
      <c r="D121" s="35" t="s">
        <v>215</v>
      </c>
      <c r="E121" s="35" t="s">
        <v>216</v>
      </c>
      <c r="F121" s="35"/>
      <c r="G121" s="35" t="s">
        <v>344</v>
      </c>
      <c r="H121" s="36" t="s">
        <v>200</v>
      </c>
      <c r="I121" s="15">
        <v>1</v>
      </c>
      <c r="J121" s="16">
        <v>9751</v>
      </c>
      <c r="K121" s="16">
        <v>9751</v>
      </c>
      <c r="L121" s="57">
        <f t="shared" si="18"/>
        <v>0</v>
      </c>
    </row>
    <row r="122" spans="1:12" s="3" customFormat="1" ht="51">
      <c r="A122" s="58">
        <v>116</v>
      </c>
      <c r="B122" s="42" t="s">
        <v>87</v>
      </c>
      <c r="C122" s="35" t="s">
        <v>101</v>
      </c>
      <c r="D122" s="35" t="s">
        <v>215</v>
      </c>
      <c r="E122" s="35" t="s">
        <v>103</v>
      </c>
      <c r="F122" s="35" t="s">
        <v>249</v>
      </c>
      <c r="G122" s="35" t="s">
        <v>345</v>
      </c>
      <c r="H122" s="36" t="s">
        <v>91</v>
      </c>
      <c r="I122" s="15">
        <v>1</v>
      </c>
      <c r="J122" s="16">
        <v>3236</v>
      </c>
      <c r="K122" s="16">
        <f t="shared" ref="K122:K127" si="25">J122/10*7</f>
        <v>2265.2000000000003</v>
      </c>
      <c r="L122" s="57">
        <f t="shared" si="18"/>
        <v>970.79999999999973</v>
      </c>
    </row>
    <row r="123" spans="1:12" s="3" customFormat="1" ht="51">
      <c r="A123" s="56">
        <v>117</v>
      </c>
      <c r="B123" s="42" t="s">
        <v>87</v>
      </c>
      <c r="C123" s="35" t="s">
        <v>88</v>
      </c>
      <c r="D123" s="35" t="s">
        <v>215</v>
      </c>
      <c r="E123" s="35" t="s">
        <v>90</v>
      </c>
      <c r="F123" s="35" t="s">
        <v>249</v>
      </c>
      <c r="G123" s="35" t="s">
        <v>346</v>
      </c>
      <c r="H123" s="36" t="s">
        <v>91</v>
      </c>
      <c r="I123" s="15">
        <v>1</v>
      </c>
      <c r="J123" s="16">
        <v>1195</v>
      </c>
      <c r="K123" s="16">
        <f t="shared" si="25"/>
        <v>836.5</v>
      </c>
      <c r="L123" s="57">
        <f t="shared" si="18"/>
        <v>358.5</v>
      </c>
    </row>
    <row r="124" spans="1:12" s="3" customFormat="1" ht="51">
      <c r="A124" s="56">
        <v>118</v>
      </c>
      <c r="B124" s="42" t="s">
        <v>87</v>
      </c>
      <c r="C124" s="35" t="s">
        <v>92</v>
      </c>
      <c r="D124" s="35" t="s">
        <v>215</v>
      </c>
      <c r="E124" s="35" t="s">
        <v>93</v>
      </c>
      <c r="F124" s="35" t="s">
        <v>249</v>
      </c>
      <c r="G124" s="35" t="s">
        <v>347</v>
      </c>
      <c r="H124" s="36" t="s">
        <v>91</v>
      </c>
      <c r="I124" s="15">
        <v>1</v>
      </c>
      <c r="J124" s="16">
        <v>4833</v>
      </c>
      <c r="K124" s="16">
        <f t="shared" si="25"/>
        <v>3383.1</v>
      </c>
      <c r="L124" s="57">
        <f t="shared" si="18"/>
        <v>1449.9</v>
      </c>
    </row>
    <row r="125" spans="1:12" s="3" customFormat="1" ht="51">
      <c r="A125" s="58">
        <v>119</v>
      </c>
      <c r="B125" s="42" t="s">
        <v>87</v>
      </c>
      <c r="C125" s="35" t="s">
        <v>130</v>
      </c>
      <c r="D125" s="35" t="s">
        <v>215</v>
      </c>
      <c r="E125" s="35" t="s">
        <v>131</v>
      </c>
      <c r="F125" s="35" t="s">
        <v>249</v>
      </c>
      <c r="G125" s="35" t="s">
        <v>348</v>
      </c>
      <c r="H125" s="36" t="s">
        <v>91</v>
      </c>
      <c r="I125" s="15">
        <v>1</v>
      </c>
      <c r="J125" s="16">
        <v>9500</v>
      </c>
      <c r="K125" s="16">
        <f t="shared" si="25"/>
        <v>6650</v>
      </c>
      <c r="L125" s="57">
        <f t="shared" si="18"/>
        <v>2850</v>
      </c>
    </row>
    <row r="126" spans="1:12" s="3" customFormat="1" ht="51">
      <c r="A126" s="56">
        <v>120</v>
      </c>
      <c r="B126" s="42" t="s">
        <v>96</v>
      </c>
      <c r="C126" s="35" t="s">
        <v>169</v>
      </c>
      <c r="D126" s="35" t="s">
        <v>215</v>
      </c>
      <c r="E126" s="35" t="s">
        <v>170</v>
      </c>
      <c r="F126" s="35" t="s">
        <v>249</v>
      </c>
      <c r="G126" s="35" t="s">
        <v>358</v>
      </c>
      <c r="H126" s="36" t="s">
        <v>91</v>
      </c>
      <c r="I126" s="15">
        <v>1</v>
      </c>
      <c r="J126" s="16">
        <v>1300</v>
      </c>
      <c r="K126" s="16">
        <f t="shared" si="25"/>
        <v>910</v>
      </c>
      <c r="L126" s="57">
        <f t="shared" si="18"/>
        <v>390</v>
      </c>
    </row>
    <row r="127" spans="1:12" s="3" customFormat="1" ht="51">
      <c r="A127" s="56">
        <v>121</v>
      </c>
      <c r="B127" s="42" t="s">
        <v>96</v>
      </c>
      <c r="C127" s="35" t="s">
        <v>217</v>
      </c>
      <c r="D127" s="35" t="s">
        <v>215</v>
      </c>
      <c r="E127" s="35" t="s">
        <v>218</v>
      </c>
      <c r="F127" s="35" t="s">
        <v>249</v>
      </c>
      <c r="G127" s="35" t="s">
        <v>359</v>
      </c>
      <c r="H127" s="36" t="s">
        <v>91</v>
      </c>
      <c r="I127" s="15">
        <v>1</v>
      </c>
      <c r="J127" s="16">
        <v>1800</v>
      </c>
      <c r="K127" s="16">
        <f t="shared" si="25"/>
        <v>1260</v>
      </c>
      <c r="L127" s="57">
        <f t="shared" si="18"/>
        <v>540</v>
      </c>
    </row>
    <row r="128" spans="1:12" s="3" customFormat="1" ht="51">
      <c r="A128" s="58">
        <v>122</v>
      </c>
      <c r="B128" s="42" t="s">
        <v>87</v>
      </c>
      <c r="C128" s="35" t="s">
        <v>101</v>
      </c>
      <c r="D128" s="35" t="s">
        <v>219</v>
      </c>
      <c r="E128" s="35" t="s">
        <v>103</v>
      </c>
      <c r="F128" s="35" t="s">
        <v>249</v>
      </c>
      <c r="G128" s="35" t="s">
        <v>360</v>
      </c>
      <c r="H128" s="36" t="s">
        <v>91</v>
      </c>
      <c r="I128" s="15">
        <v>1</v>
      </c>
      <c r="J128" s="16">
        <v>3236</v>
      </c>
      <c r="K128" s="16">
        <v>2265</v>
      </c>
      <c r="L128" s="57">
        <f t="shared" si="18"/>
        <v>971</v>
      </c>
    </row>
    <row r="129" spans="1:13" s="3" customFormat="1" ht="51">
      <c r="A129" s="56">
        <v>123</v>
      </c>
      <c r="B129" s="42" t="s">
        <v>87</v>
      </c>
      <c r="C129" s="35" t="s">
        <v>220</v>
      </c>
      <c r="D129" s="35" t="s">
        <v>221</v>
      </c>
      <c r="E129" s="35" t="s">
        <v>220</v>
      </c>
      <c r="F129" s="35">
        <v>2011</v>
      </c>
      <c r="G129" s="35" t="s">
        <v>322</v>
      </c>
      <c r="H129" s="36" t="s">
        <v>91</v>
      </c>
      <c r="I129" s="15">
        <v>1</v>
      </c>
      <c r="J129" s="16">
        <v>279</v>
      </c>
      <c r="K129" s="16">
        <v>279</v>
      </c>
      <c r="L129" s="57">
        <f t="shared" si="18"/>
        <v>0</v>
      </c>
    </row>
    <row r="130" spans="1:13" s="3" customFormat="1" ht="51">
      <c r="A130" s="56">
        <v>124</v>
      </c>
      <c r="B130" s="42" t="s">
        <v>87</v>
      </c>
      <c r="C130" s="35" t="s">
        <v>88</v>
      </c>
      <c r="D130" s="35" t="s">
        <v>219</v>
      </c>
      <c r="E130" s="35" t="s">
        <v>90</v>
      </c>
      <c r="F130" s="35" t="s">
        <v>249</v>
      </c>
      <c r="G130" s="35" t="s">
        <v>361</v>
      </c>
      <c r="H130" s="36" t="s">
        <v>91</v>
      </c>
      <c r="I130" s="15">
        <v>1</v>
      </c>
      <c r="J130" s="16">
        <v>1195</v>
      </c>
      <c r="K130" s="16">
        <v>837</v>
      </c>
      <c r="L130" s="57">
        <f t="shared" si="18"/>
        <v>358</v>
      </c>
    </row>
    <row r="131" spans="1:13" s="3" customFormat="1" ht="51">
      <c r="A131" s="58">
        <v>125</v>
      </c>
      <c r="B131" s="42" t="s">
        <v>87</v>
      </c>
      <c r="C131" s="35" t="s">
        <v>130</v>
      </c>
      <c r="D131" s="35" t="s">
        <v>219</v>
      </c>
      <c r="E131" s="35" t="s">
        <v>131</v>
      </c>
      <c r="F131" s="35" t="s">
        <v>249</v>
      </c>
      <c r="G131" s="35" t="s">
        <v>362</v>
      </c>
      <c r="H131" s="36" t="s">
        <v>91</v>
      </c>
      <c r="I131" s="15">
        <v>1</v>
      </c>
      <c r="J131" s="16">
        <v>9500</v>
      </c>
      <c r="K131" s="16">
        <f t="shared" ref="K131" si="26">J131/10*7</f>
        <v>6650</v>
      </c>
      <c r="L131" s="57">
        <f t="shared" si="18"/>
        <v>2850</v>
      </c>
    </row>
    <row r="132" spans="1:13" s="3" customFormat="1" ht="51">
      <c r="A132" s="56">
        <v>126</v>
      </c>
      <c r="B132" s="42" t="s">
        <v>87</v>
      </c>
      <c r="C132" s="35" t="s">
        <v>162</v>
      </c>
      <c r="D132" s="35" t="s">
        <v>221</v>
      </c>
      <c r="E132" s="35" t="s">
        <v>163</v>
      </c>
      <c r="F132" s="35"/>
      <c r="G132" s="35" t="s">
        <v>364</v>
      </c>
      <c r="H132" s="36" t="s">
        <v>91</v>
      </c>
      <c r="I132" s="15">
        <v>1</v>
      </c>
      <c r="J132" s="16">
        <v>312</v>
      </c>
      <c r="K132" s="16">
        <v>312</v>
      </c>
      <c r="L132" s="57">
        <f t="shared" si="18"/>
        <v>0</v>
      </c>
    </row>
    <row r="133" spans="1:13" s="3" customFormat="1" ht="51">
      <c r="A133" s="56">
        <v>127</v>
      </c>
      <c r="B133" s="42" t="s">
        <v>87</v>
      </c>
      <c r="C133" s="35" t="s">
        <v>222</v>
      </c>
      <c r="D133" s="35" t="s">
        <v>221</v>
      </c>
      <c r="E133" s="35" t="s">
        <v>223</v>
      </c>
      <c r="F133" s="35"/>
      <c r="G133" s="35" t="s">
        <v>365</v>
      </c>
      <c r="H133" s="36" t="s">
        <v>91</v>
      </c>
      <c r="I133" s="15">
        <v>2</v>
      </c>
      <c r="J133" s="16">
        <v>132</v>
      </c>
      <c r="K133" s="16">
        <v>132</v>
      </c>
      <c r="L133" s="57">
        <f t="shared" si="18"/>
        <v>0</v>
      </c>
    </row>
    <row r="134" spans="1:13" s="3" customFormat="1" ht="51">
      <c r="A134" s="58">
        <v>128</v>
      </c>
      <c r="B134" s="42" t="s">
        <v>96</v>
      </c>
      <c r="C134" s="35" t="s">
        <v>217</v>
      </c>
      <c r="D134" s="35" t="s">
        <v>219</v>
      </c>
      <c r="E134" s="35" t="s">
        <v>218</v>
      </c>
      <c r="F134" s="35" t="s">
        <v>249</v>
      </c>
      <c r="G134" s="35" t="s">
        <v>366</v>
      </c>
      <c r="H134" s="36" t="s">
        <v>91</v>
      </c>
      <c r="I134" s="15">
        <v>1</v>
      </c>
      <c r="J134" s="16">
        <v>1800</v>
      </c>
      <c r="K134" s="16">
        <f t="shared" ref="K134" si="27">J134/10*7</f>
        <v>1260</v>
      </c>
      <c r="L134" s="57">
        <f t="shared" si="18"/>
        <v>540</v>
      </c>
    </row>
    <row r="135" spans="1:13" s="3" customFormat="1" ht="51">
      <c r="A135" s="56">
        <v>129</v>
      </c>
      <c r="B135" s="42" t="s">
        <v>213</v>
      </c>
      <c r="C135" s="35" t="s">
        <v>224</v>
      </c>
      <c r="D135" s="35" t="s">
        <v>225</v>
      </c>
      <c r="E135" s="35" t="s">
        <v>226</v>
      </c>
      <c r="F135" s="35"/>
      <c r="G135" s="35" t="s">
        <v>367</v>
      </c>
      <c r="H135" s="36" t="s">
        <v>200</v>
      </c>
      <c r="I135" s="15">
        <v>1</v>
      </c>
      <c r="J135" s="16">
        <v>12551</v>
      </c>
      <c r="K135" s="16">
        <v>12551</v>
      </c>
      <c r="L135" s="57">
        <f t="shared" si="18"/>
        <v>0</v>
      </c>
      <c r="M135" s="47"/>
    </row>
    <row r="136" spans="1:13" s="3" customFormat="1" ht="51">
      <c r="A136" s="56">
        <v>130</v>
      </c>
      <c r="B136" s="42" t="s">
        <v>213</v>
      </c>
      <c r="C136" s="35" t="s">
        <v>227</v>
      </c>
      <c r="D136" s="35" t="s">
        <v>225</v>
      </c>
      <c r="E136" s="35" t="s">
        <v>228</v>
      </c>
      <c r="F136" s="35"/>
      <c r="G136" s="35" t="s">
        <v>368</v>
      </c>
      <c r="H136" s="36" t="s">
        <v>200</v>
      </c>
      <c r="I136" s="15">
        <v>1</v>
      </c>
      <c r="J136" s="16">
        <v>546</v>
      </c>
      <c r="K136" s="16">
        <v>546</v>
      </c>
      <c r="L136" s="57">
        <f t="shared" ref="L136:L148" si="28">J136-K136</f>
        <v>0</v>
      </c>
    </row>
    <row r="137" spans="1:13" s="3" customFormat="1" ht="63.75">
      <c r="A137" s="58">
        <v>131</v>
      </c>
      <c r="B137" s="42" t="s">
        <v>229</v>
      </c>
      <c r="C137" s="35" t="s">
        <v>230</v>
      </c>
      <c r="D137" s="35" t="s">
        <v>225</v>
      </c>
      <c r="E137" s="35" t="s">
        <v>231</v>
      </c>
      <c r="F137" s="35" t="s">
        <v>248</v>
      </c>
      <c r="G137" s="35" t="s">
        <v>369</v>
      </c>
      <c r="H137" s="36" t="s">
        <v>200</v>
      </c>
      <c r="I137" s="15">
        <v>1</v>
      </c>
      <c r="J137" s="16">
        <v>4000</v>
      </c>
      <c r="K137" s="16">
        <v>1400</v>
      </c>
      <c r="L137" s="57">
        <f t="shared" si="28"/>
        <v>2600</v>
      </c>
    </row>
    <row r="138" spans="1:13" s="3" customFormat="1" ht="51">
      <c r="A138" s="56">
        <v>132</v>
      </c>
      <c r="B138" s="42" t="s">
        <v>87</v>
      </c>
      <c r="C138" s="35" t="s">
        <v>232</v>
      </c>
      <c r="D138" s="35" t="s">
        <v>233</v>
      </c>
      <c r="E138" s="35" t="s">
        <v>234</v>
      </c>
      <c r="F138" s="35"/>
      <c r="G138" s="35" t="s">
        <v>363</v>
      </c>
      <c r="H138" s="36" t="s">
        <v>200</v>
      </c>
      <c r="I138" s="15">
        <v>1</v>
      </c>
      <c r="J138" s="16">
        <v>289</v>
      </c>
      <c r="K138" s="16">
        <v>289</v>
      </c>
      <c r="L138" s="57">
        <f t="shared" si="28"/>
        <v>0</v>
      </c>
    </row>
    <row r="139" spans="1:13" s="3" customFormat="1" ht="51">
      <c r="A139" s="56">
        <v>133</v>
      </c>
      <c r="B139" s="42" t="s">
        <v>87</v>
      </c>
      <c r="C139" s="35" t="s">
        <v>88</v>
      </c>
      <c r="D139" s="35" t="s">
        <v>225</v>
      </c>
      <c r="E139" s="35" t="s">
        <v>90</v>
      </c>
      <c r="F139" s="35" t="s">
        <v>249</v>
      </c>
      <c r="G139" s="35" t="s">
        <v>371</v>
      </c>
      <c r="H139" s="36" t="s">
        <v>91</v>
      </c>
      <c r="I139" s="15">
        <v>1</v>
      </c>
      <c r="J139" s="16">
        <v>1195</v>
      </c>
      <c r="K139" s="51">
        <f t="shared" ref="K139" si="29">J139/10*7</f>
        <v>836.5</v>
      </c>
      <c r="L139" s="57">
        <f t="shared" si="28"/>
        <v>358.5</v>
      </c>
    </row>
    <row r="140" spans="1:13" s="3" customFormat="1" ht="51">
      <c r="A140" s="58">
        <v>134</v>
      </c>
      <c r="B140" s="42" t="s">
        <v>87</v>
      </c>
      <c r="C140" s="35" t="s">
        <v>235</v>
      </c>
      <c r="D140" s="35" t="s">
        <v>233</v>
      </c>
      <c r="E140" s="35" t="s">
        <v>236</v>
      </c>
      <c r="F140" s="35"/>
      <c r="G140" s="35" t="s">
        <v>372</v>
      </c>
      <c r="H140" s="36" t="s">
        <v>91</v>
      </c>
      <c r="I140" s="15">
        <v>1</v>
      </c>
      <c r="J140" s="16">
        <v>115</v>
      </c>
      <c r="K140" s="16">
        <v>115</v>
      </c>
      <c r="L140" s="57">
        <f t="shared" si="28"/>
        <v>0</v>
      </c>
    </row>
    <row r="141" spans="1:13" s="3" customFormat="1" ht="51">
      <c r="A141" s="56">
        <v>135</v>
      </c>
      <c r="B141" s="42" t="s">
        <v>87</v>
      </c>
      <c r="C141" s="35" t="s">
        <v>109</v>
      </c>
      <c r="D141" s="35" t="s">
        <v>225</v>
      </c>
      <c r="E141" s="35" t="s">
        <v>110</v>
      </c>
      <c r="F141" s="35" t="s">
        <v>249</v>
      </c>
      <c r="G141" s="35" t="s">
        <v>373</v>
      </c>
      <c r="H141" s="36" t="s">
        <v>91</v>
      </c>
      <c r="I141" s="15">
        <v>1</v>
      </c>
      <c r="J141" s="16">
        <v>1541</v>
      </c>
      <c r="K141" s="51">
        <f t="shared" ref="K141" si="30">J141/10*7</f>
        <v>1078.7</v>
      </c>
      <c r="L141" s="57">
        <f t="shared" si="28"/>
        <v>462.29999999999995</v>
      </c>
    </row>
    <row r="142" spans="1:13" s="3" customFormat="1" ht="51">
      <c r="A142" s="56">
        <v>136</v>
      </c>
      <c r="B142" s="42" t="s">
        <v>87</v>
      </c>
      <c r="C142" s="35" t="s">
        <v>92</v>
      </c>
      <c r="D142" s="35" t="s">
        <v>225</v>
      </c>
      <c r="E142" s="35" t="s">
        <v>93</v>
      </c>
      <c r="F142" s="35" t="s">
        <v>249</v>
      </c>
      <c r="G142" s="35" t="s">
        <v>374</v>
      </c>
      <c r="H142" s="36" t="s">
        <v>91</v>
      </c>
      <c r="I142" s="15">
        <v>1</v>
      </c>
      <c r="J142" s="16">
        <v>4833</v>
      </c>
      <c r="K142" s="16">
        <f t="shared" ref="K142" si="31">J142/10*7</f>
        <v>3383.1</v>
      </c>
      <c r="L142" s="57">
        <f t="shared" si="28"/>
        <v>1449.9</v>
      </c>
    </row>
    <row r="143" spans="1:13" s="3" customFormat="1" ht="51">
      <c r="A143" s="58">
        <v>137</v>
      </c>
      <c r="B143" s="42" t="s">
        <v>87</v>
      </c>
      <c r="C143" s="35" t="s">
        <v>130</v>
      </c>
      <c r="D143" s="35" t="s">
        <v>225</v>
      </c>
      <c r="E143" s="35" t="s">
        <v>131</v>
      </c>
      <c r="F143" s="35" t="s">
        <v>249</v>
      </c>
      <c r="G143" s="35" t="s">
        <v>375</v>
      </c>
      <c r="H143" s="36" t="s">
        <v>91</v>
      </c>
      <c r="I143" s="15">
        <v>1</v>
      </c>
      <c r="J143" s="16">
        <v>9500</v>
      </c>
      <c r="K143" s="16">
        <f t="shared" ref="K143" si="32">J143/10*7</f>
        <v>6650</v>
      </c>
      <c r="L143" s="57">
        <f t="shared" si="28"/>
        <v>2850</v>
      </c>
    </row>
    <row r="144" spans="1:13" s="3" customFormat="1" ht="51">
      <c r="A144" s="56">
        <v>138</v>
      </c>
      <c r="B144" s="42" t="s">
        <v>87</v>
      </c>
      <c r="C144" s="35" t="s">
        <v>237</v>
      </c>
      <c r="D144" s="35" t="s">
        <v>233</v>
      </c>
      <c r="E144" s="35" t="s">
        <v>238</v>
      </c>
      <c r="F144" s="35"/>
      <c r="G144" s="35" t="s">
        <v>370</v>
      </c>
      <c r="H144" s="36" t="s">
        <v>91</v>
      </c>
      <c r="I144" s="15">
        <v>1</v>
      </c>
      <c r="J144" s="16">
        <v>1396</v>
      </c>
      <c r="K144" s="16">
        <v>1396</v>
      </c>
      <c r="L144" s="57">
        <f t="shared" si="28"/>
        <v>0</v>
      </c>
    </row>
    <row r="145" spans="1:12" s="3" customFormat="1" ht="51">
      <c r="A145" s="56">
        <v>139</v>
      </c>
      <c r="B145" s="42" t="s">
        <v>96</v>
      </c>
      <c r="C145" s="35" t="s">
        <v>239</v>
      </c>
      <c r="D145" s="35" t="s">
        <v>233</v>
      </c>
      <c r="E145" s="35" t="s">
        <v>240</v>
      </c>
      <c r="F145" s="35"/>
      <c r="G145" s="35" t="s">
        <v>325</v>
      </c>
      <c r="H145" s="36" t="s">
        <v>91</v>
      </c>
      <c r="I145" s="15">
        <v>1</v>
      </c>
      <c r="J145" s="16">
        <v>1097</v>
      </c>
      <c r="K145" s="16">
        <v>1097</v>
      </c>
      <c r="L145" s="57">
        <f t="shared" si="28"/>
        <v>0</v>
      </c>
    </row>
    <row r="146" spans="1:12" s="3" customFormat="1" ht="51">
      <c r="A146" s="58">
        <v>140</v>
      </c>
      <c r="B146" s="42" t="s">
        <v>96</v>
      </c>
      <c r="C146" s="35" t="s">
        <v>97</v>
      </c>
      <c r="D146" s="35" t="s">
        <v>225</v>
      </c>
      <c r="E146" s="35" t="s">
        <v>98</v>
      </c>
      <c r="F146" s="35" t="s">
        <v>249</v>
      </c>
      <c r="G146" s="35" t="s">
        <v>376</v>
      </c>
      <c r="H146" s="36" t="s">
        <v>91</v>
      </c>
      <c r="I146" s="15">
        <v>1</v>
      </c>
      <c r="J146" s="16">
        <v>8000</v>
      </c>
      <c r="K146" s="16">
        <f t="shared" ref="K146:K148" si="33">J146/10*7</f>
        <v>5600</v>
      </c>
      <c r="L146" s="57">
        <f t="shared" si="28"/>
        <v>2400</v>
      </c>
    </row>
    <row r="147" spans="1:12" s="3" customFormat="1" ht="51">
      <c r="A147" s="56">
        <v>141</v>
      </c>
      <c r="B147" s="42" t="s">
        <v>96</v>
      </c>
      <c r="C147" s="35" t="s">
        <v>217</v>
      </c>
      <c r="D147" s="35" t="s">
        <v>225</v>
      </c>
      <c r="E147" s="35" t="s">
        <v>218</v>
      </c>
      <c r="F147" s="35" t="s">
        <v>249</v>
      </c>
      <c r="G147" s="35" t="s">
        <v>377</v>
      </c>
      <c r="H147" s="36" t="s">
        <v>91</v>
      </c>
      <c r="I147" s="15">
        <v>1</v>
      </c>
      <c r="J147" s="16">
        <v>1800</v>
      </c>
      <c r="K147" s="16">
        <f t="shared" si="33"/>
        <v>1260</v>
      </c>
      <c r="L147" s="57">
        <f t="shared" si="28"/>
        <v>540</v>
      </c>
    </row>
    <row r="148" spans="1:12" s="3" customFormat="1" ht="51.75" thickBot="1">
      <c r="A148" s="56">
        <v>142</v>
      </c>
      <c r="B148" s="35" t="s">
        <v>96</v>
      </c>
      <c r="C148" s="35" t="s">
        <v>151</v>
      </c>
      <c r="D148" s="35" t="s">
        <v>225</v>
      </c>
      <c r="E148" s="35" t="s">
        <v>152</v>
      </c>
      <c r="F148" s="35" t="s">
        <v>249</v>
      </c>
      <c r="G148" s="35" t="s">
        <v>378</v>
      </c>
      <c r="H148" s="36" t="s">
        <v>91</v>
      </c>
      <c r="I148" s="15">
        <v>1</v>
      </c>
      <c r="J148" s="16">
        <v>2800</v>
      </c>
      <c r="K148" s="16">
        <f t="shared" si="33"/>
        <v>1960</v>
      </c>
      <c r="L148" s="59">
        <f t="shared" si="28"/>
        <v>840</v>
      </c>
    </row>
    <row r="149" spans="1:12" ht="12.75" customHeight="1" thickBot="1">
      <c r="A149" s="52"/>
      <c r="B149" s="53"/>
      <c r="C149" s="53"/>
      <c r="D149" s="53"/>
      <c r="E149" s="60" t="s">
        <v>380</v>
      </c>
      <c r="F149" s="53"/>
      <c r="G149" s="53"/>
      <c r="H149" s="53"/>
      <c r="I149" s="53"/>
      <c r="J149" s="54">
        <f>SUM(J7:J148)</f>
        <v>1182525.06</v>
      </c>
      <c r="K149" s="54">
        <f>SUM(K7:K148)</f>
        <v>619299.89999999991</v>
      </c>
      <c r="L149" s="55">
        <f>SUM(L7:L148)</f>
        <v>563225.16000000015</v>
      </c>
    </row>
    <row r="151" spans="1:12" ht="12.75" customHeight="1">
      <c r="A151" s="66"/>
      <c r="B151" s="66"/>
      <c r="C151" s="66"/>
      <c r="D151" s="66"/>
      <c r="E151" s="66"/>
      <c r="F151" s="61"/>
      <c r="G151" s="61"/>
      <c r="H151" s="61"/>
      <c r="J151" s="67"/>
      <c r="K151" s="67"/>
      <c r="L151" s="67"/>
    </row>
    <row r="152" spans="1:12" ht="12.75" customHeight="1">
      <c r="A152" s="66"/>
      <c r="B152" s="66"/>
      <c r="C152" s="66"/>
      <c r="D152" s="66"/>
      <c r="E152" s="66"/>
    </row>
    <row r="153" spans="1:12" ht="12.75" customHeight="1">
      <c r="A153" s="66"/>
      <c r="B153" s="66"/>
      <c r="C153" s="66"/>
      <c r="D153" s="66"/>
      <c r="E153" s="66"/>
      <c r="F153" s="61"/>
      <c r="G153" s="61"/>
      <c r="H153" s="61"/>
      <c r="J153" s="67"/>
      <c r="K153" s="67"/>
      <c r="L153" s="67"/>
    </row>
  </sheetData>
  <mergeCells count="9">
    <mergeCell ref="A153:E153"/>
    <mergeCell ref="J151:L151"/>
    <mergeCell ref="J153:L153"/>
    <mergeCell ref="B4:K4"/>
    <mergeCell ref="K5:L5"/>
    <mergeCell ref="A3:F3"/>
    <mergeCell ref="A1:F1"/>
    <mergeCell ref="A152:E152"/>
    <mergeCell ref="A151:E151"/>
  </mergeCells>
  <printOptions horizontalCentered="1"/>
  <pageMargins left="0.39370078740157483" right="0.39370078740157483" top="0.78740157480314965" bottom="0.78740157480314965" header="0.51181102362204722" footer="0.51181102362204722"/>
  <pageSetup paperSize="9" fitToHeight="0" orientation="portrait" horizontalDpi="0" verticalDpi="0" r:id="rId1"/>
  <headerFooter>
    <oddHeader>&amp;C&amp;P 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/>
  </sheetViews>
  <sheetFormatPr defaultRowHeight="12.75"/>
  <cols>
    <col min="1" max="1" width="3.140625" customWidth="1"/>
    <col min="2" max="2" width="10" customWidth="1"/>
    <col min="3" max="3" width="3.140625" customWidth="1"/>
    <col min="4" max="4" width="16" customWidth="1"/>
    <col min="5" max="5" width="67.140625" style="9" customWidth="1"/>
  </cols>
  <sheetData>
    <row r="1" spans="2:5">
      <c r="B1" t="s">
        <v>2</v>
      </c>
      <c r="D1" t="s">
        <v>72</v>
      </c>
      <c r="E1" s="28" t="s">
        <v>76</v>
      </c>
    </row>
    <row r="3" spans="2:5" ht="25.5">
      <c r="B3" t="s">
        <v>17</v>
      </c>
      <c r="D3" t="s">
        <v>18</v>
      </c>
      <c r="E3" s="9" t="s">
        <v>85</v>
      </c>
    </row>
    <row r="5" spans="2:5">
      <c r="B5" t="s">
        <v>19</v>
      </c>
      <c r="D5" t="s">
        <v>3</v>
      </c>
      <c r="E5" s="9" t="s">
        <v>23</v>
      </c>
    </row>
    <row r="6" spans="2:5">
      <c r="B6" t="s">
        <v>19</v>
      </c>
      <c r="D6" t="s">
        <v>8</v>
      </c>
      <c r="E6" s="9" t="s">
        <v>24</v>
      </c>
    </row>
    <row r="7" spans="2:5">
      <c r="B7" t="s">
        <v>19</v>
      </c>
      <c r="D7" t="s">
        <v>5</v>
      </c>
      <c r="E7" s="9" t="s">
        <v>11</v>
      </c>
    </row>
    <row r="8" spans="2:5">
      <c r="B8" t="s">
        <v>19</v>
      </c>
      <c r="D8" t="s">
        <v>0</v>
      </c>
      <c r="E8" s="9" t="s">
        <v>12</v>
      </c>
    </row>
    <row r="9" spans="2:5" ht="25.5">
      <c r="B9" t="s">
        <v>19</v>
      </c>
      <c r="D9" t="s">
        <v>9</v>
      </c>
      <c r="E9" s="9" t="s">
        <v>25</v>
      </c>
    </row>
    <row r="10" spans="2:5">
      <c r="B10" t="s">
        <v>19</v>
      </c>
      <c r="D10" t="s">
        <v>10</v>
      </c>
      <c r="E10" s="9" t="s">
        <v>26</v>
      </c>
    </row>
    <row r="11" spans="2:5" ht="63.75">
      <c r="B11" t="s">
        <v>19</v>
      </c>
      <c r="D11" t="s">
        <v>6</v>
      </c>
      <c r="E11" s="28" t="s">
        <v>86</v>
      </c>
    </row>
    <row r="12" spans="2:5">
      <c r="B12" t="s">
        <v>19</v>
      </c>
      <c r="D12" t="s">
        <v>13</v>
      </c>
      <c r="E12" s="9" t="s">
        <v>16</v>
      </c>
    </row>
    <row r="14" spans="2:5">
      <c r="B14" t="s">
        <v>1</v>
      </c>
      <c r="D14" t="s">
        <v>7</v>
      </c>
      <c r="E14" s="9" t="s">
        <v>14</v>
      </c>
    </row>
    <row r="16" spans="2:5">
      <c r="B16" t="s">
        <v>20</v>
      </c>
      <c r="D16" t="s">
        <v>21</v>
      </c>
      <c r="E16" s="9" t="s">
        <v>14</v>
      </c>
    </row>
    <row r="17" spans="2:5">
      <c r="B17" t="s">
        <v>20</v>
      </c>
      <c r="D17" t="s">
        <v>22</v>
      </c>
      <c r="E17" s="9" t="s">
        <v>15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workbookViewId="0">
      <selection sqref="A1:H1"/>
    </sheetView>
  </sheetViews>
  <sheetFormatPr defaultRowHeight="12.75"/>
  <cols>
    <col min="1" max="1" width="6.85546875" style="1" customWidth="1"/>
    <col min="2" max="2" width="16.5703125" style="1" customWidth="1"/>
    <col min="3" max="3" width="17.42578125" style="1" customWidth="1"/>
    <col min="4" max="4" width="21.140625" style="1" customWidth="1"/>
    <col min="5" max="5" width="7" style="1" customWidth="1"/>
    <col min="6" max="6" width="9.28515625" style="1" customWidth="1"/>
    <col min="7" max="7" width="13.7109375" style="1" customWidth="1"/>
    <col min="8" max="8" width="6.7109375" style="1" customWidth="1"/>
    <col min="9" max="16384" width="9.140625" style="1"/>
  </cols>
  <sheetData>
    <row r="1" spans="1:8" ht="15.75">
      <c r="A1" s="62" t="s">
        <v>77</v>
      </c>
      <c r="B1" s="62"/>
      <c r="C1" s="62"/>
      <c r="D1" s="62"/>
      <c r="E1" s="62"/>
      <c r="F1" s="62"/>
      <c r="G1" s="62"/>
      <c r="H1" s="62"/>
    </row>
    <row r="2" spans="1:8" ht="15.75">
      <c r="A2" s="68"/>
      <c r="B2" s="68"/>
      <c r="C2" s="68"/>
      <c r="D2" s="68"/>
      <c r="E2" s="68"/>
      <c r="F2" s="68"/>
      <c r="G2" s="68"/>
      <c r="H2" s="68"/>
    </row>
    <row r="4" spans="1:8" ht="13.5" thickBot="1"/>
    <row r="5" spans="1:8" ht="26.25" thickBot="1">
      <c r="A5" s="29" t="s">
        <v>78</v>
      </c>
      <c r="B5" s="30" t="s">
        <v>4</v>
      </c>
      <c r="C5" s="30" t="s">
        <v>79</v>
      </c>
      <c r="D5" s="30" t="s">
        <v>80</v>
      </c>
      <c r="E5" s="30" t="s">
        <v>81</v>
      </c>
      <c r="F5" s="30" t="s">
        <v>82</v>
      </c>
      <c r="G5" s="30" t="s">
        <v>83</v>
      </c>
      <c r="H5" s="31" t="s">
        <v>74</v>
      </c>
    </row>
    <row r="6" spans="1:8" ht="13.5" thickBot="1">
      <c r="A6" s="2"/>
      <c r="B6" s="2"/>
      <c r="C6" s="2"/>
      <c r="D6" s="2"/>
      <c r="E6" s="2"/>
      <c r="F6" s="2"/>
      <c r="G6" s="2"/>
      <c r="H6" s="2"/>
    </row>
    <row r="7" spans="1:8" ht="15" customHeight="1" thickBot="1">
      <c r="A7" s="10"/>
      <c r="B7" s="11"/>
      <c r="C7" s="11"/>
      <c r="D7" s="11"/>
      <c r="E7" s="11"/>
      <c r="F7" s="11"/>
      <c r="G7" s="11"/>
      <c r="H7" s="12"/>
    </row>
    <row r="9" spans="1:8" s="3" customFormat="1">
      <c r="A9" s="33"/>
      <c r="B9" s="13"/>
      <c r="C9" s="13"/>
      <c r="D9" s="13"/>
      <c r="E9" s="14"/>
      <c r="F9" s="15"/>
      <c r="G9" s="16"/>
      <c r="H9" s="17"/>
    </row>
    <row r="10" spans="1:8" s="3" customFormat="1"/>
    <row r="11" spans="1:8" s="3" customFormat="1" hidden="1"/>
    <row r="12" spans="1:8" s="3" customFormat="1" ht="13.5" thickBot="1"/>
    <row r="13" spans="1:8" s="3" customFormat="1" ht="15" customHeight="1">
      <c r="A13" s="18"/>
      <c r="B13" s="19"/>
      <c r="C13" s="19"/>
      <c r="D13" s="19"/>
      <c r="E13" s="19"/>
      <c r="F13" s="32" t="s">
        <v>84</v>
      </c>
      <c r="G13" s="20"/>
      <c r="H13" s="21"/>
    </row>
    <row r="14" spans="1:8" s="3" customFormat="1"/>
    <row r="15" spans="1:8" s="3" customFormat="1" ht="15" customHeight="1">
      <c r="A15" s="23"/>
      <c r="B15" s="24"/>
      <c r="C15" s="24"/>
      <c r="D15" s="24"/>
      <c r="E15" s="24"/>
      <c r="F15" s="25"/>
      <c r="G15" s="26"/>
      <c r="H15" s="27"/>
    </row>
    <row r="16" spans="1:8" s="3" customFormat="1" ht="13.5" thickBot="1"/>
    <row r="17" spans="1:8" s="3" customFormat="1">
      <c r="A17" s="22"/>
      <c r="B17" s="22"/>
      <c r="C17" s="22"/>
      <c r="D17" s="22"/>
      <c r="E17" s="22"/>
      <c r="F17" s="22"/>
      <c r="G17" s="22"/>
      <c r="H17" s="22"/>
    </row>
    <row r="18" spans="1:8" s="3" customFormat="1"/>
  </sheetData>
  <mergeCells count="2">
    <mergeCell ref="A2:H2"/>
    <mergeCell ref="A1:H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7" fitToHeight="0" orientation="portrait" r:id="rId1"/>
  <headerFooter alignWithMargins="0">
    <oddHeader>&amp;C&amp;P 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workbookViewId="0">
      <selection activeCell="E11" sqref="E11"/>
    </sheetView>
  </sheetViews>
  <sheetFormatPr defaultRowHeight="12.75"/>
  <cols>
    <col min="1" max="1" width="16.42578125" style="3" customWidth="1"/>
    <col min="2" max="2" width="10.5703125" style="3" customWidth="1"/>
    <col min="3" max="3" width="13.28515625" style="3" customWidth="1"/>
    <col min="4" max="4" width="12.85546875" style="3" customWidth="1"/>
    <col min="5" max="5" width="45.85546875" style="3" customWidth="1"/>
    <col min="6" max="16384" width="9.140625" style="3"/>
  </cols>
  <sheetData>
    <row r="2" spans="1:5">
      <c r="A2" s="4" t="s">
        <v>46</v>
      </c>
      <c r="B2" s="4"/>
      <c r="C2" s="4"/>
      <c r="D2" s="4"/>
      <c r="E2" s="4"/>
    </row>
    <row r="3" spans="1:5">
      <c r="A3" s="6" t="s">
        <v>27</v>
      </c>
      <c r="B3" s="7" t="s">
        <v>28</v>
      </c>
      <c r="C3" s="7" t="s">
        <v>29</v>
      </c>
      <c r="D3" s="7" t="s">
        <v>30</v>
      </c>
      <c r="E3" s="8" t="s">
        <v>45</v>
      </c>
    </row>
    <row r="4" spans="1:5">
      <c r="A4" s="3" t="s">
        <v>31</v>
      </c>
      <c r="B4" s="3" t="s">
        <v>32</v>
      </c>
      <c r="C4" s="3">
        <v>5</v>
      </c>
      <c r="D4" s="3">
        <v>0</v>
      </c>
      <c r="E4" s="3" t="s">
        <v>47</v>
      </c>
    </row>
    <row r="5" spans="1:5">
      <c r="A5" s="3" t="s">
        <v>33</v>
      </c>
      <c r="B5" s="3" t="s">
        <v>32</v>
      </c>
      <c r="C5" s="3">
        <v>4</v>
      </c>
      <c r="D5" s="3">
        <v>0</v>
      </c>
      <c r="E5" s="3" t="s">
        <v>48</v>
      </c>
    </row>
    <row r="6" spans="1:5">
      <c r="A6" s="3" t="s">
        <v>34</v>
      </c>
      <c r="B6" s="3" t="s">
        <v>32</v>
      </c>
      <c r="C6" s="3">
        <v>48</v>
      </c>
      <c r="D6" s="3">
        <v>0</v>
      </c>
      <c r="E6" s="3" t="s">
        <v>49</v>
      </c>
    </row>
    <row r="7" spans="1:5">
      <c r="A7" s="3" t="s">
        <v>35</v>
      </c>
      <c r="B7" s="3" t="s">
        <v>32</v>
      </c>
      <c r="C7" s="3">
        <v>5</v>
      </c>
      <c r="D7" s="3">
        <v>0</v>
      </c>
      <c r="E7" s="3" t="s">
        <v>50</v>
      </c>
    </row>
    <row r="8" spans="1:5">
      <c r="A8" s="3" t="s">
        <v>36</v>
      </c>
      <c r="B8" s="3" t="s">
        <v>32</v>
      </c>
      <c r="C8" s="3">
        <v>5</v>
      </c>
      <c r="D8" s="3">
        <v>0</v>
      </c>
      <c r="E8" s="3" t="s">
        <v>51</v>
      </c>
    </row>
    <row r="9" spans="1:5">
      <c r="A9" s="3" t="s">
        <v>37</v>
      </c>
      <c r="B9" s="3" t="s">
        <v>38</v>
      </c>
      <c r="C9" s="3">
        <v>8</v>
      </c>
      <c r="D9" s="3">
        <v>4</v>
      </c>
      <c r="E9" s="3" t="s">
        <v>52</v>
      </c>
    </row>
    <row r="10" spans="1:5">
      <c r="A10" s="3" t="s">
        <v>39</v>
      </c>
      <c r="B10" s="3" t="s">
        <v>38</v>
      </c>
      <c r="C10" s="3">
        <v>8</v>
      </c>
      <c r="D10" s="3">
        <v>4</v>
      </c>
      <c r="E10" s="3" t="s">
        <v>53</v>
      </c>
    </row>
    <row r="11" spans="1:5">
      <c r="A11" s="3" t="s">
        <v>40</v>
      </c>
      <c r="B11" s="3" t="s">
        <v>38</v>
      </c>
      <c r="C11" s="3">
        <v>8</v>
      </c>
      <c r="D11" s="3">
        <v>4</v>
      </c>
      <c r="E11" s="3" t="s">
        <v>54</v>
      </c>
    </row>
    <row r="12" spans="1:5">
      <c r="A12" s="3" t="s">
        <v>73</v>
      </c>
      <c r="B12" s="3" t="s">
        <v>32</v>
      </c>
      <c r="C12" s="3">
        <v>7</v>
      </c>
      <c r="D12" s="3">
        <v>0</v>
      </c>
      <c r="E12" s="3" t="s">
        <v>55</v>
      </c>
    </row>
    <row r="13" spans="1:5">
      <c r="A13" s="3" t="s">
        <v>41</v>
      </c>
      <c r="B13" s="3" t="s">
        <v>32</v>
      </c>
      <c r="C13" s="3">
        <v>53</v>
      </c>
      <c r="D13" s="3">
        <v>0</v>
      </c>
      <c r="E13" s="3" t="s">
        <v>49</v>
      </c>
    </row>
    <row r="14" spans="1:5">
      <c r="A14" s="3" t="s">
        <v>42</v>
      </c>
      <c r="B14" s="3" t="s">
        <v>32</v>
      </c>
      <c r="C14" s="3">
        <v>30</v>
      </c>
      <c r="D14" s="3">
        <v>0</v>
      </c>
      <c r="E14" s="3" t="s">
        <v>56</v>
      </c>
    </row>
    <row r="15" spans="1:5">
      <c r="A15" s="3" t="s">
        <v>43</v>
      </c>
      <c r="B15" s="3" t="s">
        <v>32</v>
      </c>
      <c r="C15" s="3">
        <v>80</v>
      </c>
      <c r="D15" s="3">
        <v>0</v>
      </c>
      <c r="E15" s="3" t="s">
        <v>57</v>
      </c>
    </row>
    <row r="16" spans="1:5">
      <c r="A16" s="5" t="s">
        <v>44</v>
      </c>
      <c r="B16" s="5" t="s">
        <v>32</v>
      </c>
      <c r="C16" s="5">
        <v>3</v>
      </c>
      <c r="D16" s="5">
        <v>0</v>
      </c>
      <c r="E16" s="5" t="s">
        <v>58</v>
      </c>
    </row>
    <row r="18" spans="1:5">
      <c r="A18" s="4" t="s">
        <v>75</v>
      </c>
      <c r="B18" s="4"/>
      <c r="C18" s="4"/>
      <c r="D18" s="4"/>
      <c r="E18" s="4"/>
    </row>
    <row r="19" spans="1:5">
      <c r="A19" s="6" t="s">
        <v>59</v>
      </c>
      <c r="B19" s="7" t="s">
        <v>60</v>
      </c>
      <c r="C19" s="7"/>
      <c r="D19" s="7"/>
      <c r="E19" s="8" t="s">
        <v>45</v>
      </c>
    </row>
    <row r="20" spans="1:5">
      <c r="A20" s="3" t="s">
        <v>61</v>
      </c>
      <c r="B20" s="3" t="s">
        <v>63</v>
      </c>
      <c r="E20" s="3" t="s">
        <v>48</v>
      </c>
    </row>
    <row r="21" spans="1:5">
      <c r="A21" s="3" t="s">
        <v>62</v>
      </c>
      <c r="B21" s="3" t="s">
        <v>63</v>
      </c>
      <c r="E21" s="3" t="s">
        <v>48</v>
      </c>
    </row>
    <row r="22" spans="1:5">
      <c r="A22" s="3" t="s">
        <v>64</v>
      </c>
      <c r="B22" s="3" t="s">
        <v>65</v>
      </c>
      <c r="E22" s="3" t="s">
        <v>68</v>
      </c>
    </row>
    <row r="23" spans="1:5">
      <c r="A23" s="3" t="s">
        <v>70</v>
      </c>
      <c r="B23" s="3" t="s">
        <v>65</v>
      </c>
      <c r="E23" s="3" t="s">
        <v>71</v>
      </c>
    </row>
    <row r="24" spans="1:5">
      <c r="A24" s="5" t="s">
        <v>66</v>
      </c>
      <c r="B24" s="5" t="s">
        <v>67</v>
      </c>
      <c r="C24" s="5"/>
      <c r="D24" s="5"/>
      <c r="E24" s="5" t="s">
        <v>69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23</vt:i4>
      </vt:variant>
    </vt:vector>
  </HeadingPairs>
  <TitlesOfParts>
    <vt:vector size="27" baseType="lpstr">
      <vt:lpstr>Лист1</vt:lpstr>
      <vt:lpstr>Настройка</vt:lpstr>
      <vt:lpstr>Залишки матеріальних цінностей</vt:lpstr>
      <vt:lpstr>Описание</vt:lpstr>
      <vt:lpstr>cRText</vt:lpstr>
      <vt:lpstr>Detail</vt:lpstr>
      <vt:lpstr>Header</vt:lpstr>
      <vt:lpstr>RText</vt:lpstr>
      <vt:lpstr>RText1</vt:lpstr>
      <vt:lpstr>SumCISO</vt:lpstr>
      <vt:lpstr>Summery</vt:lpstr>
      <vt:lpstr>Title</vt:lpstr>
      <vt:lpstr>Total</vt:lpstr>
      <vt:lpstr>Total1</vt:lpstr>
      <vt:lpstr>TotalSum</vt:lpstr>
      <vt:lpstr>TotalValSum</vt:lpstr>
      <vt:lpstr>Валюта</vt:lpstr>
      <vt:lpstr>ЕдИзм</vt:lpstr>
      <vt:lpstr>'Залишки матеріальних цінностей'!Заголовки_для_печати</vt:lpstr>
      <vt:lpstr>Лист1!Заголовки_для_печати</vt:lpstr>
      <vt:lpstr>КодТМЦ</vt:lpstr>
      <vt:lpstr>Кол</vt:lpstr>
      <vt:lpstr>МОЛ</vt:lpstr>
      <vt:lpstr>Наименование</vt:lpstr>
      <vt:lpstr>Период</vt:lpstr>
      <vt:lpstr>Сумма</vt:lpstr>
      <vt:lpstr>Счет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MISHINA</dc:creator>
  <cp:lastModifiedBy>Larisa</cp:lastModifiedBy>
  <cp:lastPrinted>2021-03-10T14:59:51Z</cp:lastPrinted>
  <dcterms:created xsi:type="dcterms:W3CDTF">2002-03-25T11:35:36Z</dcterms:created>
  <dcterms:modified xsi:type="dcterms:W3CDTF">2021-03-18T10:10:14Z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"Залишки матеріальних цінностей"</vt:lpwstr>
  </property>
  <property fmtid="{D5CDD505-2E9C-101B-9397-08002B2CF9AE}" pid="3" name="MNEMO">
    <vt:lpwstr>REPMNEMO = "Залишки МЦ"</vt:lpwstr>
  </property>
  <property fmtid="{D5CDD505-2E9C-101B-9397-08002B2CF9AE}" pid="4" name="TAG">
    <vt:lpwstr>REPTAG = "REP_MCREST"</vt:lpwstr>
  </property>
</Properties>
</file>