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53901FCC-C954-4F88-88DA-24B527A8842C}" xr6:coauthVersionLast="47" xr6:coauthVersionMax="47" xr10:uidLastSave="{00000000-0000-0000-0000-000000000000}"/>
  <bookViews>
    <workbookView xWindow="2025" yWindow="0" windowWidth="26775" windowHeight="14190" xr2:uid="{00000000-000D-0000-FFFF-FFFF00000000}"/>
  </bookViews>
  <sheets>
    <sheet name="фу" sheetId="8" r:id="rId1"/>
  </sheets>
  <definedNames>
    <definedName name="_xlnm.Print_Titles" localSheetId="0">фу!$9:$10</definedName>
    <definedName name="_xlnm.Print_Area" localSheetId="0">фу!$A$1:$F$30</definedName>
  </definedNames>
  <calcPr calcId="181029"/>
</workbook>
</file>

<file path=xl/calcChain.xml><?xml version="1.0" encoding="utf-8"?>
<calcChain xmlns="http://schemas.openxmlformats.org/spreadsheetml/2006/main">
  <c r="F15" i="8" l="1"/>
  <c r="E15" i="8"/>
  <c r="D15" i="8"/>
  <c r="F27" i="8"/>
  <c r="E27" i="8"/>
  <c r="D27" i="8"/>
  <c r="C17" i="8" l="1"/>
  <c r="C18" i="8"/>
  <c r="C19" i="8"/>
  <c r="C20" i="8"/>
  <c r="C21" i="8"/>
  <c r="C22" i="8"/>
  <c r="C23" i="8"/>
  <c r="C24" i="8"/>
  <c r="C25" i="8"/>
  <c r="C26" i="8"/>
  <c r="C16" i="8"/>
  <c r="C11" i="8"/>
  <c r="C12" i="8"/>
  <c r="C13" i="8"/>
  <c r="C14" i="8"/>
  <c r="C15" i="8" l="1"/>
  <c r="C27" i="8"/>
  <c r="D28" i="8"/>
  <c r="E28" i="8"/>
  <c r="F28" i="8"/>
  <c r="C28" i="8" l="1"/>
</calcChain>
</file>

<file path=xl/sharedStrings.xml><?xml version="1.0" encoding="utf-8"?>
<sst xmlns="http://schemas.openxmlformats.org/spreadsheetml/2006/main" count="33" uniqueCount="33">
  <si>
    <t>Відзначення ветеранів та жителів громади, працівників підприємств, установ та організацій всіх форм власності, представників громадськості міської територіальної громади до знаменних, професійних, ювілейних та пам'ятних дат, державних, професійних свят та придбання відзнак</t>
  </si>
  <si>
    <t>Матеріальна допомога громадянам, які хворіють на ниркову недостатність і потребують гемодіалізу</t>
  </si>
  <si>
    <t>Надання одноразової матеріальної допомоги  військовослужбовцям (членам їх сімей) мобілізованих з 01.01.2025 року до ЗСУ для захисту України від збройної агресії російської федерації</t>
  </si>
  <si>
    <t>Надання одноразової матеріальної допомоги на лікування учасникам бойових дій, Захисникам та Захисницям України</t>
  </si>
  <si>
    <t>Надання одноразової грошової допомоги родині загиблого/померлого учасника бойових дій, Захисника та Захисниці України на встановлення пам’ятного надгробного знаку</t>
  </si>
  <si>
    <t>Надання щорічної матеріальної допомоги до 29 серпня членам сімей загиблих/померлих ветеранів війни,  членам сімей загиблих/померлих  Захисників чи Захисниці України</t>
  </si>
  <si>
    <t>Надання щорічної матеріальної допомоги до Дня Святого Миколая дітям  членам сімей загиблих/померлих ветеранів війни,  членам сімей загиблих/померлих  Захисників чи Захисниці України</t>
  </si>
  <si>
    <t>Виготовлення та встановлення флагштоків біля місць поховання загиблих/померлих учасників бойових дій, Захисників та Захисниць України</t>
  </si>
  <si>
    <t>Відшкодування витрат на організацію заходів, пов’язаних із забезпечення поховань загиблих\померлих військовослужбовців</t>
  </si>
  <si>
    <t>Оплата виготовлення друкованої продукції: плакатів, календарів, флайерів, банерів, фотографій на полотні</t>
  </si>
  <si>
    <t>Закупівля лампадок для вшанування пам’яті загиблих захисників України до 29 серпня</t>
  </si>
  <si>
    <t>Проведення патріотичного забігу «Шаную воїнів біжу за Героїв України»</t>
  </si>
  <si>
    <t>всього</t>
  </si>
  <si>
    <t>Перелік витрат</t>
  </si>
  <si>
    <t xml:space="preserve">                 Додаток № 8</t>
  </si>
  <si>
    <t xml:space="preserve">                   РАЗОМ   </t>
  </si>
  <si>
    <t>Всього по міській програмі «Підтримки Захисників і Захисниць України та членів їх сімей у Козятинській територіальній громаді на 2025-2027роки»</t>
  </si>
  <si>
    <t>Всього по міській програмі «Турбота та підтримка» на 2025-2027 роки</t>
  </si>
  <si>
    <t>Надання  одноразової матеріальної  допомоги громадянам Козятинської міської територіальної громади, в тому числі внутрішньо переміщеним особам, які потребують комплексного,  багатовартісного лікування та медичних засобів</t>
  </si>
  <si>
    <t>"Про внесення змін до бюджету Козятинської міської територіальної громади на 2025 рік"</t>
  </si>
  <si>
    <t>КЕКВ 2210</t>
  </si>
  <si>
    <t>КЕКВ 2240</t>
  </si>
  <si>
    <t>КЕКВ 2730</t>
  </si>
  <si>
    <t xml:space="preserve">  КПК 0813242   в т.ч.:</t>
  </si>
  <si>
    <t>Ірина РЕПАЛО</t>
  </si>
  <si>
    <t>по управлінню соціальної політики Козятинської міської ради</t>
  </si>
  <si>
    <t>по КПКВКМБ 0813242  «Інші заходи у сфері соціального захисту і соціального забезпечення»</t>
  </si>
  <si>
    <t>до рішення 66 (п) сесії 8 скликання Козятинської міської ради</t>
  </si>
  <si>
    <t>№     - VIII від      .10.2025 року</t>
  </si>
  <si>
    <r>
      <rPr>
        <sz val="12"/>
        <rFont val="Times New Roman"/>
        <family val="1"/>
        <charset val="204"/>
      </rPr>
      <t>Участь у проведення патріотичних заходів з нагоди державних свят, вшанування пам’яті загиблих героїв України(закупівля квітів, сувенірів, подарунків)</t>
    </r>
    <r>
      <rPr>
        <i/>
        <sz val="12"/>
        <rFont val="Times New Roman"/>
        <family val="1"/>
        <charset val="204"/>
      </rPr>
      <t xml:space="preserve">
</t>
    </r>
  </si>
  <si>
    <t>Зміни до переліку  витрат</t>
  </si>
  <si>
    <t xml:space="preserve">                Секретар  ради                        </t>
  </si>
  <si>
    <t>Надання одноразової матеріальної допомоги жителям громади, залучені до робіт по зміцненню обороноздатності держави (по будівництву фортифікаційних споруд) на території Донецької та інших областей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</si>
</sst>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b/>
      <sz val="11"/>
      <color theme="1"/>
      <name val="Calibri"/>
      <family val="2"/>
      <charset val="204"/>
      <scheme val="minor"/>
    </font>
    <font>
      <b/>
      <sz val="11"/>
      <color theme="1"/>
      <name val="Calibri"/>
      <family val="2"/>
      <scheme val="minor"/>
    </font>
    <font>
      <b/>
      <i/>
      <sz val="14"/>
      <color theme="1"/>
      <name val="Times New Roman"/>
      <family val="1"/>
      <charset val="204"/>
    </font>
    <font>
      <b/>
      <sz val="12"/>
      <color theme="1"/>
      <name val="Times New Roman"/>
      <family val="1"/>
      <charset val="204"/>
    </font>
    <font>
      <sz val="8"/>
      <name val="Calibri"/>
      <family val="2"/>
      <scheme val="minor"/>
    </font>
    <font>
      <b/>
      <sz val="12"/>
      <color theme="1"/>
      <name val="Calibri"/>
      <family val="2"/>
      <charset val="204"/>
      <scheme val="minor"/>
    </font>
    <font>
      <b/>
      <sz val="14"/>
      <color theme="1"/>
      <name val="Times New Roman"/>
      <family val="1"/>
      <charset val="204"/>
    </font>
    <font>
      <sz val="12"/>
      <color theme="1"/>
      <name val="Times New Roman"/>
      <family val="1"/>
      <charset val="204"/>
    </font>
    <font>
      <sz val="12"/>
      <color theme="1"/>
      <name val="Calibri"/>
      <family val="2"/>
      <scheme val="minor"/>
    </font>
    <font>
      <b/>
      <sz val="12"/>
      <color theme="1"/>
      <name val="Calibri"/>
      <family val="2"/>
      <scheme val="minor"/>
    </font>
    <font>
      <sz val="12"/>
      <name val="Times New Roman"/>
      <family val="1"/>
      <charset val="204"/>
    </font>
    <font>
      <i/>
      <sz val="12"/>
      <name val="Times New Roman"/>
      <family val="1"/>
      <charset val="204"/>
    </font>
    <font>
      <b/>
      <sz val="12"/>
      <name val="Times New Roman"/>
      <family val="1"/>
      <charset val="204"/>
    </font>
    <font>
      <b/>
      <sz val="13"/>
      <color theme="1"/>
      <name val="Times New Roman"/>
      <family val="1"/>
      <charset val="204"/>
    </font>
    <font>
      <sz val="13"/>
      <color theme="1"/>
      <name val="Calibri"/>
      <family val="2"/>
      <scheme val="minor"/>
    </font>
    <font>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0" fillId="0" borderId="1" xfId="0" applyBorder="1"/>
    <xf numFmtId="0" fontId="3" fillId="0" borderId="0" xfId="0" applyFont="1"/>
    <xf numFmtId="0" fontId="3" fillId="0" borderId="4" xfId="0" applyFont="1" applyBorder="1"/>
    <xf numFmtId="0" fontId="3" fillId="0" borderId="5" xfId="0" applyFont="1" applyBorder="1"/>
    <xf numFmtId="0" fontId="1" fillId="0" borderId="0" xfId="0" applyFont="1" applyAlignment="1">
      <alignment horizontal="center" vertical="center"/>
    </xf>
    <xf numFmtId="0" fontId="0" fillId="0" borderId="6" xfId="0" applyBorder="1"/>
    <xf numFmtId="0" fontId="4" fillId="3" borderId="0" xfId="0" applyFont="1" applyFill="1" applyAlignment="1">
      <alignment vertical="center" wrapText="1"/>
    </xf>
    <xf numFmtId="1" fontId="7" fillId="3" borderId="0" xfId="0" applyNumberFormat="1" applyFont="1" applyFill="1" applyAlignment="1">
      <alignment horizontal="center"/>
    </xf>
    <xf numFmtId="0" fontId="8" fillId="3" borderId="0" xfId="0" applyFont="1" applyFill="1" applyAlignment="1">
      <alignment vertical="center" wrapText="1"/>
    </xf>
    <xf numFmtId="0" fontId="2" fillId="0" borderId="0" xfId="0" applyFont="1"/>
    <xf numFmtId="0" fontId="7" fillId="3" borderId="0" xfId="0" applyFont="1" applyFill="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1" fontId="7" fillId="5" borderId="10" xfId="0" applyNumberFormat="1" applyFont="1" applyFill="1" applyBorder="1" applyAlignment="1">
      <alignment horizontal="center"/>
    </xf>
    <xf numFmtId="0" fontId="4" fillId="5" borderId="7" xfId="0" applyFont="1" applyFill="1" applyBorder="1" applyAlignment="1">
      <alignment vertical="center" wrapText="1"/>
    </xf>
    <xf numFmtId="1" fontId="7" fillId="5" borderId="7" xfId="0" applyNumberFormat="1" applyFont="1" applyFill="1" applyBorder="1" applyAlignment="1">
      <alignment horizontal="center"/>
    </xf>
    <xf numFmtId="0" fontId="9" fillId="0" borderId="0" xfId="0" applyFont="1" applyAlignment="1">
      <alignment horizontal="center" vertical="center"/>
    </xf>
    <xf numFmtId="0" fontId="9" fillId="0" borderId="0" xfId="0" applyFont="1"/>
    <xf numFmtId="0" fontId="5" fillId="0" borderId="0" xfId="0" applyFont="1" applyAlignment="1">
      <alignment horizontal="center" wrapText="1"/>
    </xf>
    <xf numFmtId="0" fontId="10" fillId="0" borderId="0" xfId="0" applyFont="1"/>
    <xf numFmtId="0" fontId="11"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wrapText="1"/>
    </xf>
    <xf numFmtId="0" fontId="7" fillId="2" borderId="1" xfId="0" applyFont="1" applyFill="1" applyBorder="1" applyAlignment="1">
      <alignment horizontal="center"/>
    </xf>
    <xf numFmtId="0" fontId="10" fillId="0" borderId="1" xfId="0" applyFont="1" applyBorder="1" applyAlignment="1">
      <alignment horizontal="center"/>
    </xf>
    <xf numFmtId="0" fontId="12" fillId="0" borderId="1" xfId="0" applyFont="1" applyBorder="1" applyAlignment="1">
      <alignment horizontal="left" vertical="center" wrapText="1"/>
    </xf>
    <xf numFmtId="0" fontId="10" fillId="0" borderId="1" xfId="0" applyFont="1" applyBorder="1" applyAlignment="1">
      <alignment horizontal="center" vertical="center"/>
    </xf>
    <xf numFmtId="0" fontId="12" fillId="0" borderId="1" xfId="0" applyFont="1" applyBorder="1" applyAlignment="1">
      <alignment horizontal="left" wrapText="1"/>
    </xf>
    <xf numFmtId="0" fontId="7" fillId="4" borderId="1" xfId="0" applyFont="1" applyFill="1" applyBorder="1" applyAlignment="1">
      <alignment horizontal="center"/>
    </xf>
    <xf numFmtId="0" fontId="12" fillId="0" borderId="1" xfId="0" applyFont="1" applyBorder="1" applyAlignment="1">
      <alignment horizontal="justify" vertical="center" wrapText="1"/>
    </xf>
    <xf numFmtId="0" fontId="12" fillId="3" borderId="1" xfId="0" applyFont="1" applyFill="1" applyBorder="1" applyAlignment="1">
      <alignment horizontal="left" vertical="top" wrapText="1"/>
    </xf>
    <xf numFmtId="0" fontId="12" fillId="0" borderId="1" xfId="0" applyFont="1" applyBorder="1" applyAlignment="1">
      <alignment vertical="center" wrapText="1"/>
    </xf>
    <xf numFmtId="0" fontId="13" fillId="0" borderId="1" xfId="0" applyFont="1" applyBorder="1" applyAlignment="1">
      <alignment horizontal="justify" vertical="center" wrapText="1"/>
    </xf>
    <xf numFmtId="0" fontId="9" fillId="6" borderId="3" xfId="0" applyFont="1" applyFill="1" applyBorder="1" applyAlignment="1">
      <alignment wrapText="1"/>
    </xf>
    <xf numFmtId="0" fontId="7" fillId="2" borderId="3" xfId="0" applyFont="1" applyFill="1" applyBorder="1" applyAlignment="1">
      <alignment horizontal="center"/>
    </xf>
    <xf numFmtId="0" fontId="7" fillId="4" borderId="3" xfId="0" applyFont="1" applyFill="1" applyBorder="1" applyAlignment="1">
      <alignment horizontal="center"/>
    </xf>
    <xf numFmtId="0" fontId="14" fillId="6" borderId="1" xfId="0" applyFont="1" applyFill="1" applyBorder="1" applyAlignment="1">
      <alignment wrapText="1"/>
    </xf>
    <xf numFmtId="0" fontId="16" fillId="0" borderId="0" xfId="0" applyFont="1" applyAlignment="1">
      <alignment horizontal="left" wrapText="1"/>
    </xf>
    <xf numFmtId="0" fontId="17" fillId="0" borderId="1" xfId="0" applyFont="1" applyBorder="1" applyAlignment="1">
      <alignment horizontal="center"/>
    </xf>
    <xf numFmtId="0" fontId="8" fillId="0" borderId="0" xfId="0" applyFont="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wrapText="1"/>
    </xf>
    <xf numFmtId="0" fontId="15" fillId="0" borderId="0" xfId="0" applyFont="1" applyAlignment="1">
      <alignment horizontal="center" vertical="center"/>
    </xf>
    <xf numFmtId="0" fontId="11" fillId="2" borderId="1" xfId="0" applyFont="1" applyFill="1" applyBorder="1" applyAlignment="1">
      <alignment horizontal="center" wrapText="1"/>
    </xf>
    <xf numFmtId="0" fontId="11" fillId="0" borderId="1" xfId="0" applyFont="1" applyBorder="1" applyAlignment="1">
      <alignment horizontal="center"/>
    </xf>
    <xf numFmtId="0" fontId="9" fillId="0" borderId="0" xfId="0" applyFont="1" applyAlignment="1">
      <alignment horizontal="left" wrapText="1"/>
    </xf>
    <xf numFmtId="0" fontId="15" fillId="0" borderId="0" xfId="0" applyFont="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M30"/>
  <sheetViews>
    <sheetView tabSelected="1" view="pageBreakPreview" zoomScale="124" zoomScaleNormal="80" zoomScaleSheetLayoutView="124" workbookViewId="0">
      <pane xSplit="3" ySplit="10" topLeftCell="D11" activePane="bottomRight" state="frozen"/>
      <selection pane="topRight" activeCell="C1" sqref="C1"/>
      <selection pane="bottomLeft" activeCell="A11" sqref="A11"/>
      <selection pane="bottomRight" activeCell="C27" sqref="C27"/>
    </sheetView>
  </sheetViews>
  <sheetFormatPr defaultRowHeight="15" x14ac:dyDescent="0.25"/>
  <cols>
    <col min="2" max="2" width="60.5703125" customWidth="1"/>
    <col min="3" max="3" width="14.5703125" customWidth="1"/>
    <col min="4" max="4" width="11.42578125" customWidth="1"/>
    <col min="5" max="5" width="11.7109375" customWidth="1"/>
    <col min="6" max="6" width="16" customWidth="1"/>
    <col min="7" max="845" width="8.85546875"/>
  </cols>
  <sheetData>
    <row r="1" spans="1:37" ht="15" customHeight="1" x14ac:dyDescent="0.25">
      <c r="B1" s="5"/>
      <c r="D1" s="43" t="s">
        <v>14</v>
      </c>
      <c r="E1" s="43"/>
      <c r="F1" s="43"/>
    </row>
    <row r="2" spans="1:37" ht="15" customHeight="1" x14ac:dyDescent="0.25">
      <c r="B2" s="17"/>
      <c r="C2" s="18" t="s">
        <v>27</v>
      </c>
      <c r="D2" s="18"/>
      <c r="E2" s="18"/>
      <c r="F2" s="18"/>
    </row>
    <row r="3" spans="1:37" ht="15" customHeight="1" x14ac:dyDescent="0.25">
      <c r="B3" s="17"/>
      <c r="C3" s="18" t="s">
        <v>28</v>
      </c>
      <c r="D3" s="18"/>
      <c r="E3" s="19"/>
      <c r="F3" s="19"/>
    </row>
    <row r="4" spans="1:37" ht="30.75" customHeight="1" x14ac:dyDescent="0.25">
      <c r="B4" s="17"/>
      <c r="C4" s="47" t="s">
        <v>19</v>
      </c>
      <c r="D4" s="47"/>
      <c r="E4" s="47"/>
      <c r="F4" s="47"/>
    </row>
    <row r="5" spans="1:37" ht="19.5" customHeight="1" x14ac:dyDescent="0.3">
      <c r="B5" s="44" t="s">
        <v>30</v>
      </c>
      <c r="C5" s="44"/>
      <c r="D5" s="44"/>
      <c r="E5" s="44"/>
      <c r="F5" s="38"/>
    </row>
    <row r="6" spans="1:37" ht="20.25" customHeight="1" x14ac:dyDescent="0.3">
      <c r="B6" s="44" t="s">
        <v>25</v>
      </c>
      <c r="C6" s="44"/>
      <c r="D6" s="44"/>
      <c r="E6" s="44"/>
      <c r="F6" s="38"/>
    </row>
    <row r="7" spans="1:37" ht="17.25" customHeight="1" x14ac:dyDescent="0.25">
      <c r="B7" s="48" t="s">
        <v>26</v>
      </c>
      <c r="C7" s="48"/>
      <c r="D7" s="48"/>
      <c r="E7" s="48"/>
      <c r="F7" s="48"/>
    </row>
    <row r="8" spans="1:37" ht="9" customHeight="1" thickBot="1" x14ac:dyDescent="0.3">
      <c r="B8" s="18"/>
      <c r="C8" s="20"/>
      <c r="D8" s="20"/>
      <c r="E8" s="20"/>
      <c r="F8" s="20"/>
    </row>
    <row r="9" spans="1:37" s="3" customFormat="1" ht="13.5" customHeight="1" x14ac:dyDescent="0.25">
      <c r="A9" s="2"/>
      <c r="B9" s="41" t="s">
        <v>13</v>
      </c>
      <c r="C9" s="45" t="s">
        <v>12</v>
      </c>
      <c r="D9" s="46" t="s">
        <v>23</v>
      </c>
      <c r="E9" s="46"/>
      <c r="F9" s="4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7" s="4" customFormat="1" ht="19.5" customHeight="1" thickBot="1" x14ac:dyDescent="0.3">
      <c r="A10" s="2"/>
      <c r="B10" s="42"/>
      <c r="C10" s="45"/>
      <c r="D10" s="22" t="s">
        <v>20</v>
      </c>
      <c r="E10" s="22" t="s">
        <v>21</v>
      </c>
      <c r="F10" s="21" t="s">
        <v>22</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ht="78.75" x14ac:dyDescent="0.25">
      <c r="B11" s="23" t="s">
        <v>0</v>
      </c>
      <c r="C11" s="24">
        <f t="shared" ref="C11:C14" si="0">D11+E11+F11</f>
        <v>0</v>
      </c>
      <c r="D11" s="39">
        <v>-200000</v>
      </c>
      <c r="E11" s="25"/>
      <c r="F11" s="25">
        <v>200000</v>
      </c>
    </row>
    <row r="12" spans="1:37" ht="78.75" x14ac:dyDescent="0.25">
      <c r="B12" s="26" t="s">
        <v>18</v>
      </c>
      <c r="C12" s="24">
        <f t="shared" si="0"/>
        <v>500000</v>
      </c>
      <c r="D12" s="25"/>
      <c r="E12" s="27">
        <v>-2000</v>
      </c>
      <c r="F12" s="27">
        <v>502000</v>
      </c>
    </row>
    <row r="13" spans="1:37" ht="31.5" x14ac:dyDescent="0.25">
      <c r="B13" s="28" t="s">
        <v>1</v>
      </c>
      <c r="C13" s="24">
        <f t="shared" si="0"/>
        <v>12000</v>
      </c>
      <c r="D13" s="25"/>
      <c r="E13" s="25"/>
      <c r="F13" s="25">
        <v>12000</v>
      </c>
    </row>
    <row r="14" spans="1:37" ht="66" customHeight="1" x14ac:dyDescent="0.25">
      <c r="B14" s="28" t="s">
        <v>32</v>
      </c>
      <c r="C14" s="24">
        <f t="shared" si="0"/>
        <v>528000</v>
      </c>
      <c r="D14" s="25"/>
      <c r="E14" s="25"/>
      <c r="F14" s="25">
        <v>528000</v>
      </c>
    </row>
    <row r="15" spans="1:37" ht="38.25" customHeight="1" x14ac:dyDescent="0.25">
      <c r="B15" s="37" t="s">
        <v>17</v>
      </c>
      <c r="C15" s="29">
        <f>C11+C12+C13+C14</f>
        <v>1040000</v>
      </c>
      <c r="D15" s="29">
        <f>D13+D12+D11+D14</f>
        <v>-200000</v>
      </c>
      <c r="E15" s="29">
        <f>E13+E12+E11</f>
        <v>-2000</v>
      </c>
      <c r="F15" s="29">
        <f>F11+F12+F13+F14</f>
        <v>1242000</v>
      </c>
    </row>
    <row r="16" spans="1:37" ht="41.25" customHeight="1" x14ac:dyDescent="0.25">
      <c r="B16" s="30" t="s">
        <v>3</v>
      </c>
      <c r="C16" s="24">
        <f>D16+E16+F16</f>
        <v>-1000000</v>
      </c>
      <c r="D16" s="25"/>
      <c r="E16" s="25"/>
      <c r="F16" s="25">
        <v>-1000000</v>
      </c>
    </row>
    <row r="17" spans="1:845" ht="35.25" customHeight="1" x14ac:dyDescent="0.25">
      <c r="B17" s="31" t="s">
        <v>10</v>
      </c>
      <c r="C17" s="24">
        <f t="shared" ref="C17:C27" si="1">D17+E17+F17</f>
        <v>-5600</v>
      </c>
      <c r="D17" s="25">
        <v>-5600</v>
      </c>
      <c r="E17" s="25"/>
      <c r="F17" s="25"/>
    </row>
    <row r="18" spans="1:845" ht="30" customHeight="1" x14ac:dyDescent="0.25">
      <c r="B18" s="30" t="s">
        <v>9</v>
      </c>
      <c r="C18" s="24">
        <f t="shared" si="1"/>
        <v>-3400</v>
      </c>
      <c r="D18" s="25">
        <v>-3400</v>
      </c>
      <c r="E18" s="25"/>
      <c r="F18" s="25"/>
    </row>
    <row r="19" spans="1:845" ht="27.75" customHeight="1" x14ac:dyDescent="0.25">
      <c r="B19" s="30" t="s">
        <v>11</v>
      </c>
      <c r="C19" s="24">
        <f t="shared" si="1"/>
        <v>-600</v>
      </c>
      <c r="D19" s="25">
        <v>-600</v>
      </c>
      <c r="E19" s="25"/>
      <c r="F19" s="25"/>
    </row>
    <row r="20" spans="1:845" ht="42.75" customHeight="1" x14ac:dyDescent="0.25">
      <c r="B20" s="30" t="s">
        <v>7</v>
      </c>
      <c r="C20" s="24">
        <f t="shared" si="1"/>
        <v>-60000</v>
      </c>
      <c r="D20" s="25"/>
      <c r="E20" s="25">
        <v>-60000</v>
      </c>
      <c r="F20" s="25"/>
    </row>
    <row r="21" spans="1:845" ht="48.75" customHeight="1" x14ac:dyDescent="0.25">
      <c r="B21" s="30" t="s">
        <v>5</v>
      </c>
      <c r="C21" s="24">
        <f t="shared" si="1"/>
        <v>257000</v>
      </c>
      <c r="D21" s="25"/>
      <c r="E21" s="25"/>
      <c r="F21" s="25">
        <v>257000</v>
      </c>
    </row>
    <row r="22" spans="1:845" s="1" customFormat="1" ht="44.25" customHeight="1" x14ac:dyDescent="0.25">
      <c r="A22"/>
      <c r="B22" s="30" t="s">
        <v>8</v>
      </c>
      <c r="C22" s="24">
        <f t="shared" si="1"/>
        <v>30000</v>
      </c>
      <c r="D22" s="25"/>
      <c r="E22" s="25">
        <v>30000</v>
      </c>
      <c r="F22" s="25"/>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row>
    <row r="23" spans="1:845" s="1" customFormat="1" ht="59.25" customHeight="1" x14ac:dyDescent="0.25">
      <c r="A23"/>
      <c r="B23" s="30" t="s">
        <v>4</v>
      </c>
      <c r="C23" s="24">
        <f t="shared" si="1"/>
        <v>975000</v>
      </c>
      <c r="D23" s="25"/>
      <c r="E23" s="25"/>
      <c r="F23" s="25">
        <v>975000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row>
    <row r="24" spans="1:845" ht="67.5" customHeight="1" x14ac:dyDescent="0.25">
      <c r="B24" s="32" t="s">
        <v>2</v>
      </c>
      <c r="C24" s="24">
        <f t="shared" si="1"/>
        <v>200000</v>
      </c>
      <c r="D24" s="25"/>
      <c r="E24" s="25"/>
      <c r="F24" s="25">
        <v>200000</v>
      </c>
    </row>
    <row r="25" spans="1:845" ht="59.25" customHeight="1" x14ac:dyDescent="0.25">
      <c r="B25" s="32" t="s">
        <v>6</v>
      </c>
      <c r="C25" s="24">
        <f t="shared" si="1"/>
        <v>170000</v>
      </c>
      <c r="D25" s="25"/>
      <c r="E25" s="25"/>
      <c r="F25" s="25">
        <v>170000</v>
      </c>
    </row>
    <row r="26" spans="1:845" ht="53.25" customHeight="1" x14ac:dyDescent="0.25">
      <c r="B26" s="33" t="s">
        <v>29</v>
      </c>
      <c r="C26" s="24">
        <f t="shared" si="1"/>
        <v>30000</v>
      </c>
      <c r="D26" s="25">
        <v>30000</v>
      </c>
      <c r="E26" s="25"/>
      <c r="F26" s="25"/>
    </row>
    <row r="27" spans="1:845" ht="48" customHeight="1" thickBot="1" x14ac:dyDescent="0.3">
      <c r="B27" s="34" t="s">
        <v>16</v>
      </c>
      <c r="C27" s="35">
        <f t="shared" si="1"/>
        <v>592400</v>
      </c>
      <c r="D27" s="36">
        <f>D26+D25+D24+D23+D22+D21+D20+D19+D18+D17+D16</f>
        <v>20400</v>
      </c>
      <c r="E27" s="36">
        <f>E26+E25+E24+E23+E22+E21+E20+E19+E18+E17+E16</f>
        <v>-30000</v>
      </c>
      <c r="F27" s="36">
        <f>F26+F25+F24+F23+F22+F21+F20+F19+F18+F17+F16</f>
        <v>602000</v>
      </c>
    </row>
    <row r="28" spans="1:845" s="6" customFormat="1" ht="23.25" customHeight="1" thickBot="1" x14ac:dyDescent="0.3">
      <c r="A28"/>
      <c r="B28" s="15" t="s">
        <v>15</v>
      </c>
      <c r="C28" s="16">
        <f>C27+C15</f>
        <v>1632400</v>
      </c>
      <c r="D28" s="12">
        <f>D27+D15</f>
        <v>-179600</v>
      </c>
      <c r="E28" s="13">
        <f>E27+E15</f>
        <v>-32000</v>
      </c>
      <c r="F28" s="14">
        <f>F27+F15</f>
        <v>1844000</v>
      </c>
    </row>
    <row r="29" spans="1:845" ht="14.25" customHeight="1" x14ac:dyDescent="0.25">
      <c r="B29" s="7"/>
      <c r="C29" s="8"/>
      <c r="D29" s="11"/>
      <c r="E29" s="11"/>
      <c r="F29" s="8"/>
    </row>
    <row r="30" spans="1:845" ht="27" customHeight="1" x14ac:dyDescent="0.25">
      <c r="B30" s="9" t="s">
        <v>31</v>
      </c>
      <c r="C30" s="10"/>
      <c r="D30" s="40" t="s">
        <v>24</v>
      </c>
      <c r="E30" s="40"/>
    </row>
  </sheetData>
  <mergeCells count="9">
    <mergeCell ref="D30:E30"/>
    <mergeCell ref="B9:B10"/>
    <mergeCell ref="D1:F1"/>
    <mergeCell ref="B5:E5"/>
    <mergeCell ref="B6:E6"/>
    <mergeCell ref="C9:C10"/>
    <mergeCell ref="D9:F9"/>
    <mergeCell ref="C4:F4"/>
    <mergeCell ref="B7:F7"/>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фу</vt:lpstr>
      <vt:lpstr>фу!Заголовки_для_печати</vt:lpstr>
      <vt:lpstr>фу!Область_печати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2025-10-27T09:26:27Z</dcterms:modified>
</cp:coreProperties>
</file>