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filterPrivacy="1" defaultThemeVersion="124226"/>
  <xr:revisionPtr revIDLastSave="0" documentId="8_{1C203C09-54F0-4D37-BC9A-FD2E2078F5FB}" xr6:coauthVersionLast="46" xr6:coauthVersionMax="46" xr10:uidLastSave="{00000000-0000-0000-0000-000000000000}"/>
  <bookViews>
    <workbookView xWindow="780" yWindow="780" windowWidth="21600" windowHeight="11295" xr2:uid="{00000000-000D-0000-FFFF-FFFF00000000}"/>
  </bookViews>
  <sheets>
    <sheet name="фу" sheetId="8" r:id="rId1"/>
  </sheets>
  <definedNames>
    <definedName name="_xlnm.Print_Titles" localSheetId="0">фу!$9:$10</definedName>
    <definedName name="_xlnm.Print_Area" localSheetId="0">фу!$A$1:$E$47</definedName>
  </definedNames>
  <calcPr calcId="191029"/>
</workbook>
</file>

<file path=xl/calcChain.xml><?xml version="1.0" encoding="utf-8"?>
<calcChain xmlns="http://schemas.openxmlformats.org/spreadsheetml/2006/main">
  <c r="E27" i="8" l="1"/>
  <c r="B25" i="8" l="1"/>
  <c r="B26" i="8" l="1"/>
  <c r="B29" i="8"/>
  <c r="B30" i="8"/>
  <c r="B31" i="8"/>
  <c r="B32" i="8"/>
  <c r="B33" i="8"/>
  <c r="B34" i="8"/>
  <c r="B35" i="8"/>
  <c r="B36" i="8"/>
  <c r="B37" i="8"/>
  <c r="B38" i="8"/>
  <c r="B39" i="8"/>
  <c r="B40" i="8"/>
  <c r="B41" i="8"/>
  <c r="B42" i="8"/>
  <c r="B43" i="8"/>
  <c r="B44" i="8"/>
  <c r="B28" i="8"/>
  <c r="B12" i="8"/>
  <c r="B13" i="8"/>
  <c r="B14" i="8"/>
  <c r="B15" i="8"/>
  <c r="B16" i="8"/>
  <c r="B17" i="8"/>
  <c r="B18" i="8"/>
  <c r="B19" i="8"/>
  <c r="B20" i="8"/>
  <c r="B21" i="8"/>
  <c r="B22" i="8"/>
  <c r="B23" i="8"/>
  <c r="B24" i="8"/>
  <c r="B11" i="8"/>
  <c r="D27" i="8"/>
  <c r="C27" i="8"/>
  <c r="E45" i="8"/>
  <c r="B27" i="8" l="1"/>
  <c r="D45" i="8"/>
  <c r="C45" i="8"/>
  <c r="B45" i="8" l="1"/>
  <c r="C46" i="8"/>
  <c r="D46" i="8"/>
  <c r="E46" i="8"/>
  <c r="B46" i="8" l="1"/>
</calcChain>
</file>

<file path=xl/sharedStrings.xml><?xml version="1.0" encoding="utf-8"?>
<sst xmlns="http://schemas.openxmlformats.org/spreadsheetml/2006/main" count="51" uniqueCount="50">
  <si>
    <t>Відзначення ветеранів та жителів громади, працівників підприємств, установ та організацій всіх форм власності, представників громадськості міської територіальної громади до знаменних, професійних, ювілейних та пам'ятних дат, державних, професійних свят та придбання відзнак</t>
  </si>
  <si>
    <t>Заходи у зв'язку з річницею Чорнобильської катастрофи, з Днем вшанування учасників ліквідації наслідків аварії на Чорнобильській АЕС</t>
  </si>
  <si>
    <t>Матеріальна допомога громадянам, які хворіють на ниркову недостатність і потребують гемодіалізу</t>
  </si>
  <si>
    <t>Надання  одноразової матеріальної допомоги  громадянам  Козятинської міської територіальної громади, в тому числі внутрішньо переміщеним особам (фонд міського голови)</t>
  </si>
  <si>
    <t xml:space="preserve">Надання одноразової матеріальної допомоги з  фонду депутата Козятинської міської ради </t>
  </si>
  <si>
    <t xml:space="preserve">Надання одноразової матеріальної  допомоги  жителям громади до   Міжнародного дня людей похилого віку, Міжнародного дня людей з інвалідністю </t>
  </si>
  <si>
    <t xml:space="preserve">Надання одноразової грошової допомоги на поховання жителів громади, які не навчалися, не працювали, не стояли на обліку в Державній службі зайнятості, не отримували пенсію </t>
  </si>
  <si>
    <t xml:space="preserve">Надання  щорічної одноразової матеріальної допомоги  особам, яким присвоєне звання «Почесний громадянин міста Козятина» до Дня міста або членам сім’ї  Почесного громадянина міста Козятина (присвоєно посмертно)
</t>
  </si>
  <si>
    <t xml:space="preserve">Надання щорічної матеріальної допомоги   на оздоровлення Почесним громадянам міста Козятина </t>
  </si>
  <si>
    <t>Виплата матеріальної допомоги  голові, заступникам голови та секретарю громадської організації  «Козятинська міська організація ветеранів України»</t>
  </si>
  <si>
    <t>Виплата матеріальної допомоги   головам квартальних комітетів</t>
  </si>
  <si>
    <t>Відшкодування витрат за наданні послуги з поховання померлих одиноких громадян, осіб без певного місця проживання, громадян, від поховання яких відмовилися рідні, знайдених невпізнаних трупів на території Козятинської міської територіальної громади</t>
  </si>
  <si>
    <t>Надання одноразової матеріальної допомоги  військовослужбовцям (членам їх сімей) мобілізованих з 01.01.2025 року до ЗСУ для захисту України від збройної агресії російської федерації</t>
  </si>
  <si>
    <t>Надання одноразової матеріальної допомоги на лікування учасникам бойових дій, Захисникам та Захисницям України</t>
  </si>
  <si>
    <t>Надання  матеріальної допомоги члену сім’ї загиблого/померлого учасника бойових дій, Захисника та Захисниці України на похованняНадання  матеріальної допомоги члену сім’ї загиблого/померлого учасника бойових дій, Захисника та Захисниці України на поховання</t>
  </si>
  <si>
    <t>Надання одноразової грошової допомоги родині загиблого/померлого учасника бойових дій, Захисника та Захисниці України на встановлення пам’ятного надгробного знаку</t>
  </si>
  <si>
    <t>Надання одноразової грошової допомоги родині загиблого/померлого учасника бойових дій, Захисника та Захисниці України (відшкодування витрат на встановлення флагштоку)</t>
  </si>
  <si>
    <t>Надання щорічної матеріальної допомоги до 29 серпня членам сімей загиблих/померлих ветеранів війни,  членам сімей загиблих/померлих  Захисників чи Захисниці України</t>
  </si>
  <si>
    <t>Надання щорічної матеріальної допомоги до Дня Святого Миколая дітям  членам сімей загиблих/померлих ветеранів війни,  членам сімей загиблих/померлих  Захисників чи Захисниці України</t>
  </si>
  <si>
    <t>Забезпечення реалізації соціальних послуг з соціальної адаптації ветеранів війни та членів їх сімей у рекреаційних закладах області (проживання, харчування)</t>
  </si>
  <si>
    <t>Виготовлення та встановлення флагштоків біля місць поховання загиблих/померлих учасників бойових дій, Захисників та Захисниць України</t>
  </si>
  <si>
    <t>Відшкодування витрат на організацію заходів, пов’язаних із забезпечення поховань загиблих\померлих військовослужбовців</t>
  </si>
  <si>
    <t>Оплата транспортних послуг перевезення учасників бойових дій, членів їх сімей та членів сімей загиблих/померлих Захисників та Захисниць України</t>
  </si>
  <si>
    <t>Оплата виготовлення друкованої продукції: плакатів, календарів, флайерів, банерів, фотографій на полотні</t>
  </si>
  <si>
    <t>Закупівля лампадок для вшанування пам’яті загиблих захисників України до 29 серпня</t>
  </si>
  <si>
    <t>Проведення патріотичного забігу «Шаную воїнів біжу за Героїв України»</t>
  </si>
  <si>
    <t>всього</t>
  </si>
  <si>
    <t>Перевезення учасників бойових дій та членів  сімей загиблих/померлих захисників</t>
  </si>
  <si>
    <t>Надання одноразової матеріальної допомоги жителям громади, залучені до робіт по зміцненню обороноздатності держави</t>
  </si>
  <si>
    <t>Перелік витрат</t>
  </si>
  <si>
    <t>до рішення 58 сесії 8 скликання Козятинської міської ради</t>
  </si>
  <si>
    <t xml:space="preserve">                 Додаток № 8</t>
  </si>
  <si>
    <t xml:space="preserve">                   РАЗОМ   </t>
  </si>
  <si>
    <t>Всього по міській програмі «Підтримки Захисників і Захисниць України та членів їх сімей у Козятинській територіальній громаді на 2025-2027роки»</t>
  </si>
  <si>
    <t>Всього по міській програмі «Турбота та підтримка» на 2025-2027 роки</t>
  </si>
  <si>
    <t>Надання  одноразової матеріальної  допомоги громадянам Козятинської міської територіальної громади, в тому числі внутрішньо переміщеним особам, які потребують комплексного,  багатовартісного лікування та медичних засобів</t>
  </si>
  <si>
    <r>
      <rPr>
        <sz val="10"/>
        <color theme="1"/>
        <rFont val="Times New Roman"/>
        <family val="1"/>
        <charset val="204"/>
      </rPr>
      <t>Участь у проведення патріотичних заходів з нагоди державних свят, вшанування пам’яті загиблих героїв України
(закупівля квітів, сувенірів, подарунків)</t>
    </r>
    <r>
      <rPr>
        <i/>
        <sz val="10"/>
        <color theme="1"/>
        <rFont val="Times New Roman"/>
        <family val="1"/>
        <charset val="204"/>
      </rPr>
      <t xml:space="preserve">
</t>
    </r>
  </si>
  <si>
    <t xml:space="preserve">Надання матеріальної допомоги  за виготовлення та встановлення пам’ятного надгробного знаку на місці поховання учасника бойових дій Розбіцького В.М. дружині Бондарчук З.Я. </t>
  </si>
  <si>
    <t>"Про внесення змін до бюджету Козятинської міської територіальної громади на 2025 рік"</t>
  </si>
  <si>
    <t>Надання матеріальної допомоги Співаченко В.П. на протезування доньки</t>
  </si>
  <si>
    <t>Надання матеріальної допомоги онкохворій Левіцькій А.С. на багатовартісне лікування</t>
  </si>
  <si>
    <t>КЕКВ 2210</t>
  </si>
  <si>
    <t>КЕКВ 2240</t>
  </si>
  <si>
    <t>КЕКВ 2730</t>
  </si>
  <si>
    <t xml:space="preserve">  КПК 0813242   в т.ч.:</t>
  </si>
  <si>
    <t xml:space="preserve">Секретар  ради                        </t>
  </si>
  <si>
    <t>Ірина РЕПАЛО</t>
  </si>
  <si>
    <t>по управлінню соціальної політики Козятинської міської ради</t>
  </si>
  <si>
    <t>по КПКВКМБ 0813242  «Інші заходи у сфері соціального захисту і соціального забезпечення»</t>
  </si>
  <si>
    <t>№ 1929 -VIII від 07.02.2025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</si>
</sst>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Times New Roman"/>
      <family val="1"/>
      <charset val="204"/>
    </font>
    <font>
      <b/>
      <sz val="11"/>
      <color theme="1"/>
      <name val="Calibri"/>
      <family val="2"/>
      <charset val="204"/>
      <scheme val="minor"/>
    </font>
    <font>
      <b/>
      <sz val="11"/>
      <color theme="1"/>
      <name val="Calibri"/>
      <family val="2"/>
      <scheme val="minor"/>
    </font>
    <font>
      <b/>
      <i/>
      <sz val="14"/>
      <color theme="1"/>
      <name val="Times New Roman"/>
      <family val="1"/>
      <charset val="204"/>
    </font>
    <font>
      <b/>
      <sz val="12"/>
      <color theme="1"/>
      <name val="Times New Roman"/>
      <family val="1"/>
      <charset val="204"/>
    </font>
    <font>
      <sz val="13"/>
      <color theme="1"/>
      <name val="Times New Roman"/>
      <family val="1"/>
      <charset val="204"/>
    </font>
    <font>
      <sz val="11"/>
      <color theme="1"/>
      <name val="Times New Roman"/>
      <family val="1"/>
      <charset val="204"/>
    </font>
    <font>
      <b/>
      <sz val="11"/>
      <color theme="1"/>
      <name val="Times New Roman"/>
      <family val="1"/>
      <charset val="204"/>
    </font>
    <font>
      <sz val="8"/>
      <name val="Calibri"/>
      <family val="2"/>
      <scheme val="minor"/>
    </font>
    <font>
      <sz val="10"/>
      <name val="Times New Roman"/>
      <family val="1"/>
      <charset val="204"/>
    </font>
    <font>
      <i/>
      <sz val="10"/>
      <color theme="1"/>
      <name val="Times New Roman"/>
      <family val="1"/>
      <charset val="204"/>
    </font>
    <font>
      <b/>
      <sz val="12"/>
      <color theme="1"/>
      <name val="Calibri"/>
      <family val="2"/>
      <charset val="204"/>
      <scheme val="minor"/>
    </font>
    <font>
      <sz val="14"/>
      <color theme="1"/>
      <name val="Times New Roman"/>
      <family val="1"/>
      <charset val="204"/>
    </font>
    <font>
      <b/>
      <sz val="14"/>
      <color theme="1"/>
      <name val="Times New Roman"/>
      <family val="1"/>
      <charset val="204"/>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41">
    <xf numFmtId="0" fontId="0" fillId="0" borderId="0" xfId="0"/>
    <xf numFmtId="0" fontId="0" fillId="0" borderId="1" xfId="0" applyBorder="1"/>
    <xf numFmtId="0" fontId="3" fillId="0" borderId="0" xfId="0" applyFont="1"/>
    <xf numFmtId="0" fontId="3" fillId="0" borderId="4" xfId="0" applyFont="1" applyBorder="1"/>
    <xf numFmtId="0" fontId="3" fillId="0" borderId="5" xfId="0" applyFont="1" applyBorder="1"/>
    <xf numFmtId="0" fontId="1" fillId="0" borderId="0" xfId="0" applyFont="1" applyAlignment="1">
      <alignment horizontal="center" vertical="center"/>
    </xf>
    <xf numFmtId="0" fontId="2" fillId="2" borderId="1" xfId="0" applyFont="1" applyFill="1" applyBorder="1" applyAlignment="1">
      <alignment horizontal="center"/>
    </xf>
    <xf numFmtId="0" fontId="0" fillId="0" borderId="6" xfId="0" applyBorder="1"/>
    <xf numFmtId="0" fontId="0" fillId="0" borderId="0" xfId="0" applyAlignment="1">
      <alignment horizontal="left" wrapText="1"/>
    </xf>
    <xf numFmtId="0" fontId="3" fillId="0" borderId="1" xfId="0" applyFont="1" applyBorder="1" applyAlignment="1">
      <alignment horizontal="center"/>
    </xf>
    <xf numFmtId="0" fontId="6" fillId="6" borderId="1" xfId="0" applyFont="1" applyFill="1" applyBorder="1" applyAlignment="1">
      <alignment wrapText="1"/>
    </xf>
    <xf numFmtId="0" fontId="2" fillId="4" borderId="1" xfId="0" applyFont="1" applyFill="1" applyBorder="1" applyAlignment="1">
      <alignment horizontal="center"/>
    </xf>
    <xf numFmtId="0" fontId="4" fillId="5" borderId="1" xfId="0" applyFont="1" applyFill="1" applyBorder="1" applyAlignment="1">
      <alignment vertical="center" wrapText="1"/>
    </xf>
    <xf numFmtId="0" fontId="1" fillId="0" borderId="0" xfId="0" applyFont="1"/>
    <xf numFmtId="0" fontId="7" fillId="0" borderId="0" xfId="0" applyFont="1"/>
    <xf numFmtId="0" fontId="8" fillId="0" borderId="0" xfId="0" applyFont="1" applyAlignment="1">
      <alignment horizontal="center" wrapText="1"/>
    </xf>
    <xf numFmtId="0" fontId="3" fillId="0" borderId="1" xfId="0" applyFont="1" applyBorder="1" applyAlignment="1">
      <alignment horizontal="center" wrapText="1"/>
    </xf>
    <xf numFmtId="0" fontId="0" fillId="0" borderId="1" xfId="0" applyBorder="1" applyAlignment="1">
      <alignment horizontal="center"/>
    </xf>
    <xf numFmtId="0" fontId="0" fillId="0" borderId="1" xfId="0" applyBorder="1" applyAlignment="1">
      <alignment horizontal="center" vertical="center"/>
    </xf>
    <xf numFmtId="0" fontId="1" fillId="0" borderId="1" xfId="0" applyFont="1" applyBorder="1" applyAlignment="1">
      <alignment horizontal="justify" vertical="center" wrapText="1"/>
    </xf>
    <xf numFmtId="0" fontId="1"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left" wrapText="1"/>
    </xf>
    <xf numFmtId="0" fontId="1" fillId="3" borderId="1" xfId="0" applyFont="1" applyFill="1" applyBorder="1" applyAlignment="1">
      <alignment horizontal="left" vertical="top" wrapText="1"/>
    </xf>
    <xf numFmtId="0" fontId="10" fillId="0" borderId="1" xfId="0" applyFont="1" applyBorder="1" applyAlignment="1">
      <alignment vertical="center" wrapText="1"/>
    </xf>
    <xf numFmtId="0" fontId="11" fillId="0" borderId="1" xfId="0" applyFont="1" applyBorder="1" applyAlignment="1">
      <alignment horizontal="justify" vertical="center" wrapText="1"/>
    </xf>
    <xf numFmtId="1" fontId="12" fillId="5" borderId="1" xfId="0" applyNumberFormat="1" applyFont="1" applyFill="1" applyBorder="1" applyAlignment="1">
      <alignment horizontal="center"/>
    </xf>
    <xf numFmtId="0" fontId="12" fillId="5" borderId="1" xfId="0" applyFont="1" applyFill="1" applyBorder="1" applyAlignment="1">
      <alignment horizontal="center"/>
    </xf>
    <xf numFmtId="0" fontId="13" fillId="3" borderId="0" xfId="0" applyFont="1" applyFill="1" applyAlignment="1">
      <alignment vertical="center" wrapText="1"/>
    </xf>
    <xf numFmtId="0" fontId="13" fillId="0" borderId="0" xfId="0" applyFont="1"/>
    <xf numFmtId="0" fontId="13" fillId="0" borderId="7" xfId="0" applyFont="1" applyBorder="1" applyAlignment="1">
      <alignment horizontal="center" vertical="center"/>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2" fillId="0" borderId="0" xfId="0" applyFont="1" applyAlignment="1">
      <alignment wrapText="1"/>
    </xf>
    <xf numFmtId="0" fontId="14" fillId="0" borderId="0" xfId="0" applyFont="1" applyAlignment="1">
      <alignment horizontal="center" vertical="center"/>
    </xf>
    <xf numFmtId="0" fontId="5" fillId="0" borderId="0" xfId="0" applyFont="1" applyAlignment="1">
      <alignment horizontal="center" vertical="center"/>
    </xf>
    <xf numFmtId="0" fontId="3" fillId="2" borderId="1" xfId="0" applyFont="1" applyFill="1" applyBorder="1" applyAlignment="1">
      <alignment horizontal="center" wrapText="1"/>
    </xf>
    <xf numFmtId="0" fontId="3" fillId="0" borderId="1" xfId="0" applyFont="1" applyBorder="1" applyAlignment="1">
      <alignment horizontal="center"/>
    </xf>
    <xf numFmtId="0" fontId="7" fillId="0" borderId="0" xfId="0" applyFont="1" applyAlignment="1">
      <alignment horizontal="left" wrapText="1"/>
    </xf>
    <xf numFmtId="0" fontId="5" fillId="0" borderId="0" xfId="0" applyFont="1" applyAlignment="1">
      <alignment horizont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L47"/>
  <sheetViews>
    <sheetView tabSelected="1" view="pageBreakPreview" topLeftCell="A43" zoomScale="124" zoomScaleNormal="80" zoomScaleSheetLayoutView="124" workbookViewId="0">
      <selection activeCell="E6" sqref="E6"/>
    </sheetView>
  </sheetViews>
  <sheetFormatPr defaultRowHeight="15" x14ac:dyDescent="0.25"/>
  <cols>
    <col min="1" max="1" width="52.85546875" customWidth="1"/>
    <col min="2" max="3" width="10.28515625" customWidth="1"/>
    <col min="4" max="4" width="12" customWidth="1"/>
    <col min="5" max="5" width="16.5703125" customWidth="1"/>
    <col min="6" max="844" width="8.85546875"/>
  </cols>
  <sheetData>
    <row r="1" spans="1:36" ht="15" customHeight="1" x14ac:dyDescent="0.25">
      <c r="A1" s="5"/>
      <c r="C1" s="34" t="s">
        <v>31</v>
      </c>
      <c r="D1" s="34"/>
      <c r="E1" s="34"/>
    </row>
    <row r="2" spans="1:36" ht="15" customHeight="1" x14ac:dyDescent="0.25">
      <c r="A2" s="5"/>
      <c r="B2" s="13" t="s">
        <v>30</v>
      </c>
      <c r="C2" s="13"/>
      <c r="D2" s="13"/>
      <c r="E2" s="13"/>
    </row>
    <row r="3" spans="1:36" ht="15" customHeight="1" x14ac:dyDescent="0.25">
      <c r="A3" s="5"/>
      <c r="B3" s="14" t="s">
        <v>49</v>
      </c>
      <c r="C3" s="14"/>
      <c r="D3" s="15"/>
      <c r="E3" s="15"/>
    </row>
    <row r="4" spans="1:36" ht="30.75" customHeight="1" x14ac:dyDescent="0.25">
      <c r="A4" s="5"/>
      <c r="B4" s="39" t="s">
        <v>38</v>
      </c>
      <c r="C4" s="39"/>
      <c r="D4" s="39"/>
      <c r="E4" s="39"/>
    </row>
    <row r="5" spans="1:36" ht="19.5" customHeight="1" x14ac:dyDescent="0.25">
      <c r="A5" s="35" t="s">
        <v>29</v>
      </c>
      <c r="B5" s="35"/>
      <c r="C5" s="35"/>
      <c r="D5" s="35"/>
      <c r="E5" s="8"/>
    </row>
    <row r="6" spans="1:36" ht="20.25" customHeight="1" x14ac:dyDescent="0.25">
      <c r="A6" s="36" t="s">
        <v>47</v>
      </c>
      <c r="B6" s="36"/>
      <c r="C6" s="36"/>
      <c r="D6" s="36"/>
      <c r="E6" s="8"/>
    </row>
    <row r="7" spans="1:36" ht="17.25" customHeight="1" x14ac:dyDescent="0.25">
      <c r="A7" s="40" t="s">
        <v>48</v>
      </c>
      <c r="B7" s="40"/>
      <c r="C7" s="40"/>
      <c r="D7" s="40"/>
      <c r="E7" s="40"/>
    </row>
    <row r="8" spans="1:36" ht="24" customHeight="1" thickBot="1" x14ac:dyDescent="0.35">
      <c r="A8" s="30"/>
    </row>
    <row r="9" spans="1:36" s="3" customFormat="1" ht="13.5" customHeight="1" x14ac:dyDescent="0.25">
      <c r="A9" s="32" t="s">
        <v>29</v>
      </c>
      <c r="B9" s="37" t="s">
        <v>26</v>
      </c>
      <c r="C9" s="38" t="s">
        <v>44</v>
      </c>
      <c r="D9" s="38"/>
      <c r="E9" s="38"/>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row>
    <row r="10" spans="1:36" s="4" customFormat="1" ht="29.25" customHeight="1" thickBot="1" x14ac:dyDescent="0.3">
      <c r="A10" s="33"/>
      <c r="B10" s="37"/>
      <c r="C10" s="16" t="s">
        <v>41</v>
      </c>
      <c r="D10" s="16" t="s">
        <v>42</v>
      </c>
      <c r="E10" s="9" t="s">
        <v>43</v>
      </c>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row>
    <row r="11" spans="1:36" ht="38.25" x14ac:dyDescent="0.25">
      <c r="A11" s="19" t="s">
        <v>3</v>
      </c>
      <c r="B11" s="6">
        <f>C11+D11+E11</f>
        <v>753500</v>
      </c>
      <c r="C11" s="17"/>
      <c r="D11" s="17">
        <v>3500</v>
      </c>
      <c r="E11" s="17">
        <v>750000</v>
      </c>
    </row>
    <row r="12" spans="1:36" ht="26.25" x14ac:dyDescent="0.25">
      <c r="A12" s="20" t="s">
        <v>4</v>
      </c>
      <c r="B12" s="6">
        <f t="shared" ref="B12:B26" si="0">C12+D12+E12</f>
        <v>951500</v>
      </c>
      <c r="C12" s="17"/>
      <c r="D12" s="17">
        <v>1500</v>
      </c>
      <c r="E12" s="17">
        <v>950000</v>
      </c>
    </row>
    <row r="13" spans="1:36" ht="64.5" x14ac:dyDescent="0.25">
      <c r="A13" s="20" t="s">
        <v>0</v>
      </c>
      <c r="B13" s="6">
        <f t="shared" si="0"/>
        <v>119500</v>
      </c>
      <c r="C13" s="17"/>
      <c r="D13" s="17">
        <v>4000</v>
      </c>
      <c r="E13" s="17">
        <v>115500</v>
      </c>
    </row>
    <row r="14" spans="1:36" ht="38.25" x14ac:dyDescent="0.25">
      <c r="A14" s="21" t="s">
        <v>1</v>
      </c>
      <c r="B14" s="6">
        <f t="shared" si="0"/>
        <v>32300</v>
      </c>
      <c r="C14" s="17"/>
      <c r="D14" s="17"/>
      <c r="E14" s="17">
        <v>32300</v>
      </c>
    </row>
    <row r="15" spans="1:36" ht="38.25" x14ac:dyDescent="0.25">
      <c r="A15" s="21" t="s">
        <v>5</v>
      </c>
      <c r="B15" s="6">
        <f t="shared" si="0"/>
        <v>50000</v>
      </c>
      <c r="C15" s="17"/>
      <c r="D15" s="17">
        <v>300</v>
      </c>
      <c r="E15" s="17">
        <v>49700</v>
      </c>
    </row>
    <row r="16" spans="1:36" ht="51" x14ac:dyDescent="0.25">
      <c r="A16" s="22" t="s">
        <v>35</v>
      </c>
      <c r="B16" s="6">
        <f t="shared" si="0"/>
        <v>1000000</v>
      </c>
      <c r="C16" s="17"/>
      <c r="D16" s="18">
        <v>2153</v>
      </c>
      <c r="E16" s="18">
        <v>997847</v>
      </c>
    </row>
    <row r="17" spans="1:5" x14ac:dyDescent="0.25">
      <c r="A17" s="21" t="s">
        <v>10</v>
      </c>
      <c r="B17" s="6">
        <f t="shared" si="0"/>
        <v>216000</v>
      </c>
      <c r="C17" s="17"/>
      <c r="D17" s="17"/>
      <c r="E17" s="17">
        <v>216000</v>
      </c>
    </row>
    <row r="18" spans="1:5" ht="39" x14ac:dyDescent="0.25">
      <c r="A18" s="20" t="s">
        <v>6</v>
      </c>
      <c r="B18" s="6">
        <f t="shared" si="0"/>
        <v>6000</v>
      </c>
      <c r="C18" s="17"/>
      <c r="D18" s="17"/>
      <c r="E18" s="17">
        <v>6000</v>
      </c>
    </row>
    <row r="19" spans="1:5" ht="25.5" x14ac:dyDescent="0.25">
      <c r="A19" s="21" t="s">
        <v>8</v>
      </c>
      <c r="B19" s="6">
        <f t="shared" si="0"/>
        <v>25971</v>
      </c>
      <c r="C19" s="17"/>
      <c r="D19" s="17"/>
      <c r="E19" s="17">
        <v>25971</v>
      </c>
    </row>
    <row r="20" spans="1:5" ht="63.75" x14ac:dyDescent="0.25">
      <c r="A20" s="21" t="s">
        <v>7</v>
      </c>
      <c r="B20" s="6">
        <f t="shared" si="0"/>
        <v>600000</v>
      </c>
      <c r="C20" s="17"/>
      <c r="D20" s="17"/>
      <c r="E20" s="17">
        <v>600000</v>
      </c>
    </row>
    <row r="21" spans="1:5" ht="39" x14ac:dyDescent="0.25">
      <c r="A21" s="23" t="s">
        <v>9</v>
      </c>
      <c r="B21" s="6">
        <f t="shared" si="0"/>
        <v>0</v>
      </c>
      <c r="C21" s="17"/>
      <c r="D21" s="17"/>
      <c r="E21" s="17"/>
    </row>
    <row r="22" spans="1:5" ht="26.25" x14ac:dyDescent="0.25">
      <c r="A22" s="23" t="s">
        <v>2</v>
      </c>
      <c r="B22" s="6">
        <f t="shared" si="0"/>
        <v>78000</v>
      </c>
      <c r="C22" s="17"/>
      <c r="D22" s="17"/>
      <c r="E22" s="17">
        <v>78000</v>
      </c>
    </row>
    <row r="23" spans="1:5" ht="64.5" x14ac:dyDescent="0.25">
      <c r="A23" s="23" t="s">
        <v>11</v>
      </c>
      <c r="B23" s="6">
        <f t="shared" si="0"/>
        <v>28500</v>
      </c>
      <c r="C23" s="17"/>
      <c r="D23" s="17">
        <v>28500</v>
      </c>
      <c r="E23" s="17"/>
    </row>
    <row r="24" spans="1:5" ht="38.25" customHeight="1" x14ac:dyDescent="0.25">
      <c r="A24" s="23" t="s">
        <v>28</v>
      </c>
      <c r="B24" s="6">
        <f t="shared" si="0"/>
        <v>900000</v>
      </c>
      <c r="C24" s="17"/>
      <c r="D24" s="17"/>
      <c r="E24" s="17">
        <v>900000</v>
      </c>
    </row>
    <row r="25" spans="1:5" ht="27.75" customHeight="1" x14ac:dyDescent="0.25">
      <c r="A25" s="23" t="s">
        <v>40</v>
      </c>
      <c r="B25" s="6">
        <f t="shared" si="0"/>
        <v>200000</v>
      </c>
      <c r="C25" s="17"/>
      <c r="D25" s="17"/>
      <c r="E25" s="17">
        <v>200000</v>
      </c>
    </row>
    <row r="26" spans="1:5" ht="24.75" customHeight="1" x14ac:dyDescent="0.25">
      <c r="A26" s="23" t="s">
        <v>39</v>
      </c>
      <c r="B26" s="6">
        <f t="shared" si="0"/>
        <v>300000</v>
      </c>
      <c r="C26" s="17"/>
      <c r="D26" s="17"/>
      <c r="E26" s="17">
        <v>300000</v>
      </c>
    </row>
    <row r="27" spans="1:5" ht="38.25" customHeight="1" x14ac:dyDescent="0.25">
      <c r="A27" s="10" t="s">
        <v>34</v>
      </c>
      <c r="B27" s="11">
        <f>B11+B12+B13+B14+B15+B16+B17+B18+B19+B20+B21+B22+B23+B24+B25+B26</f>
        <v>5261271</v>
      </c>
      <c r="C27" s="11">
        <f>C22+C21+C19++C18+C16+C15+C14+C13+C12+C11+C24+C20+C23+C17</f>
        <v>0</v>
      </c>
      <c r="D27" s="11">
        <f>D22+D21+D19++D18+D16+D15+D14+D13+D12+D11+D23</f>
        <v>39953</v>
      </c>
      <c r="E27" s="11">
        <f>E11+E12+E13+E14+E15+E16+E17+E18+E19+E20+E21+E22+E23+E24+E25+E26</f>
        <v>5221318</v>
      </c>
    </row>
    <row r="28" spans="1:5" ht="28.5" customHeight="1" x14ac:dyDescent="0.25">
      <c r="A28" s="19" t="s">
        <v>13</v>
      </c>
      <c r="B28" s="6">
        <f>C28+D28+E28</f>
        <v>1430000</v>
      </c>
      <c r="C28" s="17"/>
      <c r="D28" s="17"/>
      <c r="E28" s="17">
        <v>1430000</v>
      </c>
    </row>
    <row r="29" spans="1:5" ht="28.5" customHeight="1" x14ac:dyDescent="0.25">
      <c r="A29" s="24" t="s">
        <v>24</v>
      </c>
      <c r="B29" s="6">
        <f t="shared" ref="B29:B45" si="1">C29+D29+E29</f>
        <v>8000</v>
      </c>
      <c r="C29" s="17">
        <v>8000</v>
      </c>
      <c r="D29" s="17"/>
      <c r="E29" s="17"/>
    </row>
    <row r="30" spans="1:5" ht="39.75" customHeight="1" x14ac:dyDescent="0.25">
      <c r="A30" s="19" t="s">
        <v>19</v>
      </c>
      <c r="B30" s="6">
        <f t="shared" si="1"/>
        <v>208000</v>
      </c>
      <c r="C30" s="17"/>
      <c r="D30" s="17"/>
      <c r="E30" s="17">
        <v>208000</v>
      </c>
    </row>
    <row r="31" spans="1:5" ht="25.5" customHeight="1" x14ac:dyDescent="0.25">
      <c r="A31" s="19" t="s">
        <v>23</v>
      </c>
      <c r="B31" s="6">
        <f t="shared" si="1"/>
        <v>5000</v>
      </c>
      <c r="C31" s="17">
        <v>5000</v>
      </c>
      <c r="D31" s="17"/>
      <c r="E31" s="17"/>
    </row>
    <row r="32" spans="1:5" ht="24.75" customHeight="1" x14ac:dyDescent="0.25">
      <c r="A32" s="19" t="s">
        <v>27</v>
      </c>
      <c r="B32" s="6">
        <f t="shared" si="1"/>
        <v>87500</v>
      </c>
      <c r="C32" s="17"/>
      <c r="D32" s="17">
        <v>87500</v>
      </c>
      <c r="E32" s="17"/>
    </row>
    <row r="33" spans="1:844" ht="39" customHeight="1" x14ac:dyDescent="0.25">
      <c r="A33" s="19" t="s">
        <v>22</v>
      </c>
      <c r="B33" s="6">
        <f t="shared" si="1"/>
        <v>10000</v>
      </c>
      <c r="C33" s="17"/>
      <c r="D33" s="17">
        <v>10000</v>
      </c>
      <c r="E33" s="17"/>
    </row>
    <row r="34" spans="1:844" ht="27.75" customHeight="1" x14ac:dyDescent="0.25">
      <c r="A34" s="19" t="s">
        <v>25</v>
      </c>
      <c r="B34" s="6">
        <f t="shared" si="1"/>
        <v>3000</v>
      </c>
      <c r="C34" s="17">
        <v>3000</v>
      </c>
      <c r="D34" s="17"/>
      <c r="E34" s="17"/>
    </row>
    <row r="35" spans="1:844" ht="36.75" customHeight="1" x14ac:dyDescent="0.25">
      <c r="A35" s="19" t="s">
        <v>20</v>
      </c>
      <c r="B35" s="6">
        <f t="shared" si="1"/>
        <v>96000</v>
      </c>
      <c r="C35" s="17"/>
      <c r="D35" s="17">
        <v>96000</v>
      </c>
      <c r="E35" s="17"/>
    </row>
    <row r="36" spans="1:844" ht="52.5" customHeight="1" x14ac:dyDescent="0.25">
      <c r="A36" s="19" t="s">
        <v>16</v>
      </c>
      <c r="B36" s="6">
        <f t="shared" si="1"/>
        <v>130000</v>
      </c>
      <c r="C36" s="17"/>
      <c r="D36" s="17"/>
      <c r="E36" s="17">
        <v>130000</v>
      </c>
    </row>
    <row r="37" spans="1:844" ht="39" customHeight="1" x14ac:dyDescent="0.25">
      <c r="A37" s="19" t="s">
        <v>17</v>
      </c>
      <c r="B37" s="6">
        <f t="shared" si="1"/>
        <v>500000</v>
      </c>
      <c r="C37" s="17"/>
      <c r="D37" s="17"/>
      <c r="E37" s="17">
        <v>500000</v>
      </c>
    </row>
    <row r="38" spans="1:844" ht="74.25" customHeight="1" x14ac:dyDescent="0.25">
      <c r="A38" s="19" t="s">
        <v>14</v>
      </c>
      <c r="B38" s="6">
        <f t="shared" si="1"/>
        <v>200000</v>
      </c>
      <c r="C38" s="17"/>
      <c r="D38" s="17"/>
      <c r="E38" s="17">
        <v>200000</v>
      </c>
    </row>
    <row r="39" spans="1:844" s="1" customFormat="1" ht="38.25" customHeight="1" x14ac:dyDescent="0.25">
      <c r="A39" s="19" t="s">
        <v>21</v>
      </c>
      <c r="B39" s="6">
        <f t="shared" si="1"/>
        <v>169000</v>
      </c>
      <c r="C39" s="17"/>
      <c r="D39" s="17">
        <v>135000</v>
      </c>
      <c r="E39" s="17">
        <v>34000</v>
      </c>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row>
    <row r="40" spans="1:844" s="1" customFormat="1" ht="51" customHeight="1" x14ac:dyDescent="0.25">
      <c r="A40" s="19" t="s">
        <v>15</v>
      </c>
      <c r="B40" s="6">
        <f t="shared" si="1"/>
        <v>900000</v>
      </c>
      <c r="C40" s="17"/>
      <c r="D40" s="17"/>
      <c r="E40" s="17">
        <v>900000</v>
      </c>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row>
    <row r="41" spans="1:844" ht="51.75" customHeight="1" x14ac:dyDescent="0.25">
      <c r="A41" s="25" t="s">
        <v>12</v>
      </c>
      <c r="B41" s="6">
        <f t="shared" si="1"/>
        <v>200000</v>
      </c>
      <c r="C41" s="17"/>
      <c r="D41" s="17"/>
      <c r="E41" s="17">
        <v>200000</v>
      </c>
    </row>
    <row r="42" spans="1:844" ht="51.75" customHeight="1" x14ac:dyDescent="0.25">
      <c r="A42" s="21" t="s">
        <v>18</v>
      </c>
      <c r="B42" s="6">
        <f t="shared" si="1"/>
        <v>130000</v>
      </c>
      <c r="C42" s="17"/>
      <c r="D42" s="17"/>
      <c r="E42" s="17">
        <v>130000</v>
      </c>
    </row>
    <row r="43" spans="1:844" ht="42.75" customHeight="1" x14ac:dyDescent="0.25">
      <c r="A43" s="26" t="s">
        <v>36</v>
      </c>
      <c r="B43" s="6">
        <f t="shared" si="1"/>
        <v>50000</v>
      </c>
      <c r="C43" s="17">
        <v>50000</v>
      </c>
      <c r="D43" s="17"/>
      <c r="E43" s="17"/>
    </row>
    <row r="44" spans="1:844" ht="51" customHeight="1" x14ac:dyDescent="0.25">
      <c r="A44" s="19" t="s">
        <v>37</v>
      </c>
      <c r="B44" s="6">
        <f t="shared" si="1"/>
        <v>35000</v>
      </c>
      <c r="C44" s="17"/>
      <c r="D44" s="17"/>
      <c r="E44" s="17">
        <v>35000</v>
      </c>
    </row>
    <row r="45" spans="1:844" ht="65.25" customHeight="1" x14ac:dyDescent="0.25">
      <c r="A45" s="10" t="s">
        <v>33</v>
      </c>
      <c r="B45" s="6">
        <f t="shared" si="1"/>
        <v>4161500</v>
      </c>
      <c r="C45" s="11">
        <f>C43+C42+C41+C40+C39+C38+C37+C36+C35+C34+C33+C32+C31+C30+C29+C28</f>
        <v>66000</v>
      </c>
      <c r="D45" s="11">
        <f>D43+D42+D41+D40+D39+D38+D37+D36+D35+D34+D33+D32+D31+D30+D29+D28</f>
        <v>328500</v>
      </c>
      <c r="E45" s="11">
        <f>E44+E43+E42+E41+E40+E39+E38+E37+E36+E35+E34+E33+E32+E31+E30+E29+E28</f>
        <v>3767000</v>
      </c>
    </row>
    <row r="46" spans="1:844" s="7" customFormat="1" ht="23.25" customHeight="1" x14ac:dyDescent="0.25">
      <c r="A46" s="12" t="s">
        <v>32</v>
      </c>
      <c r="B46" s="27">
        <f t="shared" ref="B46:E46" si="2">B45+B27</f>
        <v>9422771</v>
      </c>
      <c r="C46" s="28">
        <f t="shared" si="2"/>
        <v>66000</v>
      </c>
      <c r="D46" s="28">
        <f t="shared" si="2"/>
        <v>368453</v>
      </c>
      <c r="E46" s="27">
        <f t="shared" si="2"/>
        <v>8988318</v>
      </c>
    </row>
    <row r="47" spans="1:844" ht="51.75" customHeight="1" x14ac:dyDescent="0.25">
      <c r="A47" s="29" t="s">
        <v>45</v>
      </c>
      <c r="C47" s="31" t="s">
        <v>46</v>
      </c>
      <c r="D47" s="31"/>
    </row>
  </sheetData>
  <mergeCells count="9">
    <mergeCell ref="C47:D47"/>
    <mergeCell ref="A9:A10"/>
    <mergeCell ref="C1:E1"/>
    <mergeCell ref="A5:D5"/>
    <mergeCell ref="A6:D6"/>
    <mergeCell ref="B9:B10"/>
    <mergeCell ref="C9:E9"/>
    <mergeCell ref="B4:E4"/>
    <mergeCell ref="A7:E7"/>
  </mergeCells>
  <phoneticPr fontId="9" type="noConversion"/>
  <pageMargins left="0.70866141732283472" right="0.70866141732283472" top="0.74803149606299213" bottom="0.74803149606299213" header="0.31496062992125984" footer="0.31496062992125984"/>
  <pageSetup paperSize="9" scale="85" orientation="portrait" r:id="rId1"/>
  <rowBreaks count="1" manualBreakCount="1">
    <brk id="2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фу</vt:lpstr>
      <vt:lpstr>фу!Заголовки_для_печати</vt:lpstr>
      <vt:lpstr>фу!Область_печати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2025-02-12T13:22:51Z</dcterms:modified>
</cp:coreProperties>
</file>